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tabRatio="601" activeTab="0"/>
  </bookViews>
  <sheets>
    <sheet name="FSA_AccuracyChecklist " sheetId="1" r:id="rId1"/>
  </sheets>
  <definedNames>
    <definedName name="_xlfn.AVERAGEIFS" hidden="1">#NAME?</definedName>
    <definedName name="_xlfn.IFERROR" hidden="1">#NAME?</definedName>
    <definedName name="_xlnm.Print_Area" localSheetId="0">'FSA_AccuracyChecklist '!$A$1:$H$116</definedName>
  </definedNames>
  <calcPr fullCalcOnLoad="1"/>
</workbook>
</file>

<file path=xl/sharedStrings.xml><?xml version="1.0" encoding="utf-8"?>
<sst xmlns="http://schemas.openxmlformats.org/spreadsheetml/2006/main" count="394" uniqueCount="384">
  <si>
    <t>Partnerships in assessments help to validate the approach and the analysis and increase the amount of information and expertise available to the assessment team.</t>
  </si>
  <si>
    <t>The more data from different sources are used and cross-checked the higher the likelihood that conclusions are accurate.</t>
  </si>
  <si>
    <r>
      <t xml:space="preserve">Rule of thumb suggests a sample size of 150 to 250 households </t>
    </r>
    <r>
      <rPr>
        <b/>
        <i/>
        <sz val="8"/>
        <rFont val="Calibri"/>
        <family val="0"/>
      </rPr>
      <t xml:space="preserve">for each strata </t>
    </r>
    <r>
      <rPr>
        <i/>
        <sz val="8"/>
        <rFont val="Calibri"/>
        <family val="2"/>
      </rPr>
      <t>(population group or geographic area). Towards the upper end of this scale reliability of results and validity of extrapolation increases.</t>
    </r>
  </si>
  <si>
    <t>Were interviewers sufficiently trained on the assessment tools used (i.e. participatory appraisal methods, survey questionnaire etc.) and the specifics of the context?</t>
  </si>
  <si>
    <t>The questionnaire should be translated into the language in which it will be administered. Once translated, it should be “back-translated” into the original language to check on the accuracy of the translation. Field testing of tools helps to reduce further ambiguousness and increases specificity of questions.</t>
  </si>
  <si>
    <r>
      <t>Definition of FSA accuracy</t>
    </r>
    <r>
      <rPr>
        <sz val="8"/>
        <rFont val="Calibri"/>
        <family val="0"/>
      </rPr>
      <t xml:space="preserve">: Likelihood that an assessment reflects the reality of conditions on the ground, especially in regards to the scale, severity of food insecurity and type of humanitarian need.                                                                                                                                                      </t>
    </r>
    <r>
      <rPr>
        <b/>
        <sz val="8"/>
        <rFont val="Calibri"/>
        <family val="0"/>
      </rPr>
      <t xml:space="preserve">Structure of checklist: </t>
    </r>
    <r>
      <rPr>
        <sz val="8"/>
        <rFont val="Calibri"/>
        <family val="0"/>
      </rPr>
      <t xml:space="preserve">The checklist covers 21 issues that are expected to influence EFSA accuracy. They are divided into four parts: 1. Process Management, Capacities &amp; Partnerships, 2. Assessment Preparation, 3. Field work, 4. Data entry and analysis.
</t>
    </r>
    <r>
      <rPr>
        <b/>
        <sz val="8"/>
        <rFont val="Calibri"/>
        <family val="0"/>
      </rPr>
      <t>Purpose of checklist</t>
    </r>
    <r>
      <rPr>
        <sz val="8"/>
        <rFont val="Calibri"/>
        <family val="0"/>
      </rPr>
      <t xml:space="preserve">: 1. Raise awareness on factors potentially limiting accuracy in preparation of and throughout the assessment process; 2. Pointing out limitations to accuracy incurred by a specific assessment.                                                                                                                                                                                                                                                                                                                                                                                </t>
    </r>
    <r>
      <rPr>
        <b/>
        <sz val="8"/>
        <rFont val="Calibri"/>
        <family val="0"/>
      </rPr>
      <t>Who should fill out the checklist:</t>
    </r>
    <r>
      <rPr>
        <sz val="8"/>
        <rFont val="Calibri"/>
        <family val="0"/>
      </rPr>
      <t xml:space="preserve"> Staff involved in the specific assessment in close consultation with mission members to reach agreement on answers.
</t>
    </r>
    <r>
      <rPr>
        <b/>
        <sz val="8"/>
        <color indexed="10"/>
        <rFont val="Calibri"/>
        <family val="0"/>
      </rPr>
      <t>The checklist is only applicable to assessments that include primary data collection!</t>
    </r>
  </si>
  <si>
    <t>► FSA title</t>
  </si>
  <si>
    <t>QUESTION TO ASK</t>
  </si>
  <si>
    <t xml:space="preserve">PROCESS MANAGEMENT, CAPACITIES AND PARTNERSHIPS   </t>
  </si>
  <si>
    <t>ASSESSMENT PREPARATION</t>
  </si>
  <si>
    <t>No</t>
  </si>
  <si>
    <t>Have data collection tools been translated (if required), field tested and subsequently revised?</t>
  </si>
  <si>
    <t>Hardly/very few</t>
  </si>
  <si>
    <t>Less than 30 minutes</t>
  </si>
  <si>
    <t xml:space="preserve">Partially </t>
  </si>
  <si>
    <t>Interpreted by only 1-2 people</t>
  </si>
  <si>
    <t xml:space="preserve">Not involved </t>
  </si>
  <si>
    <r>
      <t>1</t>
    </r>
    <r>
      <rPr>
        <vertAlign val="superscript"/>
        <sz val="8"/>
        <color indexed="8"/>
        <rFont val="Calibri"/>
        <family val="2"/>
      </rPr>
      <t>st</t>
    </r>
    <r>
      <rPr>
        <sz val="8"/>
        <color indexed="8"/>
        <rFont val="Calibri"/>
        <family val="2"/>
      </rPr>
      <t xml:space="preserve"> assessment experience </t>
    </r>
  </si>
  <si>
    <t>[Part I]</t>
  </si>
  <si>
    <t>I.1</t>
  </si>
  <si>
    <t>I.2</t>
  </si>
  <si>
    <t>I.3</t>
  </si>
  <si>
    <t>I.4</t>
  </si>
  <si>
    <t>II.1</t>
  </si>
  <si>
    <t>II.2</t>
  </si>
  <si>
    <t>I.5</t>
  </si>
  <si>
    <t>All</t>
  </si>
  <si>
    <t>[Part II]</t>
  </si>
  <si>
    <t xml:space="preserve">II.3 </t>
  </si>
  <si>
    <t>II.4</t>
  </si>
  <si>
    <t>[Part III]</t>
  </si>
  <si>
    <t>III.1</t>
  </si>
  <si>
    <t>III.2</t>
  </si>
  <si>
    <t>III.3</t>
  </si>
  <si>
    <t>III.4</t>
  </si>
  <si>
    <t>III.5</t>
  </si>
  <si>
    <t>III.6</t>
  </si>
  <si>
    <t>[Part IV]</t>
  </si>
  <si>
    <t>IV.1</t>
  </si>
  <si>
    <t>IV.2</t>
  </si>
  <si>
    <t>IV.3</t>
  </si>
  <si>
    <t>IV.4</t>
  </si>
  <si>
    <t xml:space="preserve">Were secondary data (including baseline data) used throughout the assessment process?  </t>
  </si>
  <si>
    <t xml:space="preserve">More than one hour </t>
  </si>
  <si>
    <t xml:space="preserve">Were interviewers provided sufficient rest during field work? </t>
  </si>
  <si>
    <t>Hardly, assessment schedule was very tight, teams worked until late evening</t>
  </si>
  <si>
    <t>RATIONALE</t>
  </si>
  <si>
    <t>Improper data entry and cleaning can be major causes of assessment inaccuracy.</t>
  </si>
  <si>
    <t>Were language/ translation problems encountered during data collection?</t>
  </si>
  <si>
    <t xml:space="preserve">Rather low </t>
  </si>
  <si>
    <t>DATA ENTRY AND ANALYSIS</t>
  </si>
  <si>
    <t>FIELD WORK</t>
  </si>
  <si>
    <t>ANSWERS AND CORRESPONDING ACCURACY SCORE</t>
  </si>
  <si>
    <t xml:space="preserve">Which sampling method was used? </t>
  </si>
  <si>
    <t>II.5</t>
  </si>
  <si>
    <t>II.6</t>
  </si>
  <si>
    <t>&gt;800 households</t>
  </si>
  <si>
    <t>Did the mission leader oversee the whole assessment process, from mission planning to report writing?</t>
  </si>
  <si>
    <t>&lt;300 households</t>
  </si>
  <si>
    <t xml:space="preserve"> Was an analysis plan outlining information requirements prepared prior to the data collection and was it used throughout the assessment?</t>
  </si>
  <si>
    <r>
      <t xml:space="preserve">* </t>
    </r>
    <r>
      <rPr>
        <b/>
        <sz val="8"/>
        <color indexed="8"/>
        <rFont val="Calibri"/>
        <family val="2"/>
      </rPr>
      <t>Were statistical methods employed for correlation and causal analysis?</t>
    </r>
  </si>
  <si>
    <r>
      <t xml:space="preserve">* </t>
    </r>
    <r>
      <rPr>
        <b/>
        <sz val="8"/>
        <color indexed="8"/>
        <rFont val="Calibri"/>
        <family val="2"/>
      </rPr>
      <t>How much time did a typical structured household interview take?</t>
    </r>
  </si>
  <si>
    <r>
      <t xml:space="preserve">* </t>
    </r>
    <r>
      <rPr>
        <b/>
        <sz val="8"/>
        <color indexed="8"/>
        <rFont val="Calibri"/>
        <family val="2"/>
      </rPr>
      <t>If proportional piling, focus group discussions or other participatory methods were used, was both debate and participation high?</t>
    </r>
  </si>
  <si>
    <r>
      <t>*</t>
    </r>
    <r>
      <rPr>
        <b/>
        <sz val="8"/>
        <color indexed="8"/>
        <rFont val="Calibri"/>
        <family val="2"/>
      </rPr>
      <t xml:space="preserve"> In case of household survey, how many households were interviewed? </t>
    </r>
  </si>
  <si>
    <t>Yes, thoroughly supervised and spot checked</t>
  </si>
  <si>
    <t>TOTAL Average Score</t>
  </si>
  <si>
    <t>Average Score Part I</t>
  </si>
  <si>
    <t>Average Score Part II</t>
  </si>
  <si>
    <t>Average Score Part IV</t>
  </si>
  <si>
    <t>Average Score Part III</t>
  </si>
  <si>
    <t>Probability Simple or Stratified Random Samples</t>
  </si>
  <si>
    <t>► Crisis type</t>
  </si>
  <si>
    <t>Initial and Rapid EFSAs need to compromise between accuracy and timeliness.</t>
  </si>
  <si>
    <t xml:space="preserve">If interviewers are insufficiently knowledgeable about the context in which they are working they might miss essential information or interpret responses in an inappropriate way. </t>
  </si>
  <si>
    <t>Were interviewers knowledgeable about the area studied?</t>
  </si>
  <si>
    <t>Were reliable population baseline data of the study zone available and used by the assessment?</t>
  </si>
  <si>
    <t xml:space="preserve">Non- probability sampling </t>
  </si>
  <si>
    <t xml:space="preserve"> Mixed random-purposive sampling</t>
  </si>
  <si>
    <t xml:space="preserve">Informants frequently see the assessment as an opportunity for personal (or community) gain and give the impression that the situation is worse than it actually is in order to receive assistance. They may also give misleading information about the impact of the crisis on different groups. </t>
  </si>
  <si>
    <t>Surveyors have to be trained on the objectives of the study and on the specific survey instruments. They have to understand all terms used in the data collection instruments</t>
  </si>
  <si>
    <t xml:space="preserve">During a long days of interviews, interviewers often get tired and feel as if they are hearing the same responses repeatedly. They are less inclined to query the information and are less alert to inconsistencies and new information. </t>
  </si>
  <si>
    <t xml:space="preserve">Participatory techniques and Proportional Piling:  There is usually a lot of debate about the relative size of the piles; this encourages participation and enhances accuracy. </t>
  </si>
  <si>
    <t>Were primary data collected from different sources and triangulated?</t>
  </si>
  <si>
    <t>► Reviewer</t>
  </si>
  <si>
    <t xml:space="preserve">►Team leader </t>
  </si>
  <si>
    <t>Score Range</t>
  </si>
  <si>
    <t>Accuracy Classification</t>
  </si>
  <si>
    <t>&gt;5</t>
  </si>
  <si>
    <t>High</t>
  </si>
  <si>
    <t>Moderate</t>
  </si>
  <si>
    <t>Low</t>
  </si>
  <si>
    <t>1 to 3</t>
  </si>
  <si>
    <t>3.1 - 5</t>
  </si>
  <si>
    <t>&lt;1</t>
  </si>
  <si>
    <t>What was the level of experience of the mission leader ?</t>
  </si>
  <si>
    <t>Informants may be happy to discuss their lives but, as the interview progresses, they may lose interest and the quality of their response declines.</t>
  </si>
  <si>
    <t>Average Scores and Levels of Accuracy</t>
  </si>
  <si>
    <r>
      <t xml:space="preserve">What was the time available for the assessment </t>
    </r>
    <r>
      <rPr>
        <sz val="8"/>
        <color indexed="8"/>
        <rFont val="Calibri"/>
        <family val="2"/>
      </rPr>
      <t>(incl. field work and report writing)</t>
    </r>
    <r>
      <rPr>
        <b/>
        <sz val="8"/>
        <color indexed="8"/>
        <rFont val="Calibri"/>
        <family val="2"/>
      </rPr>
      <t>?</t>
    </r>
  </si>
  <si>
    <r>
      <t xml:space="preserve">What was the level of partner involvement during the assessment process </t>
    </r>
    <r>
      <rPr>
        <sz val="8"/>
        <color indexed="8"/>
        <rFont val="Calibri"/>
        <family val="2"/>
      </rPr>
      <t>(preparation to report writing)</t>
    </r>
    <r>
      <rPr>
        <b/>
        <sz val="8"/>
        <color indexed="8"/>
        <rFont val="Calibri"/>
        <family val="2"/>
      </rPr>
      <t>?</t>
    </r>
    <r>
      <rPr>
        <sz val="8"/>
        <color indexed="8"/>
        <rFont val="Calibri"/>
        <family val="2"/>
      </rPr>
      <t xml:space="preserve">    </t>
    </r>
  </si>
  <si>
    <t xml:space="preserve">Few partners involved during certain stages  </t>
  </si>
  <si>
    <t>completed within 1-3 weeks</t>
  </si>
  <si>
    <t>completed within 4-8 weeks</t>
  </si>
  <si>
    <r>
      <t xml:space="preserve">Many partners involved during certain stages </t>
    </r>
    <r>
      <rPr>
        <b/>
        <sz val="8"/>
        <color indexed="8"/>
        <rFont val="Calibri"/>
        <family val="2"/>
      </rPr>
      <t>or</t>
    </r>
    <r>
      <rPr>
        <sz val="8"/>
        <color indexed="8"/>
        <rFont val="Calibri"/>
        <family val="2"/>
      </rPr>
      <t xml:space="preserve"> few partners during all stages  </t>
    </r>
  </si>
  <si>
    <t xml:space="preserve">Many partners involved during all stages  </t>
  </si>
  <si>
    <r>
      <t xml:space="preserve">Vast assessment </t>
    </r>
    <r>
      <rPr>
        <b/>
        <sz val="8"/>
        <rFont val="Calibri"/>
        <family val="2"/>
      </rPr>
      <t>and</t>
    </r>
    <r>
      <rPr>
        <sz val="8"/>
        <rFont val="Calibri"/>
        <family val="2"/>
      </rPr>
      <t xml:space="preserve"> leadership experience (e.g. advanced assessor)</t>
    </r>
  </si>
  <si>
    <t>Oversaw the entire process, incl. all in-country assessment stages</t>
  </si>
  <si>
    <t>Most</t>
  </si>
  <si>
    <t>Some</t>
  </si>
  <si>
    <t xml:space="preserve">Yes, but only selectively used </t>
  </si>
  <si>
    <t>No, either not available or not used</t>
  </si>
  <si>
    <t xml:space="preserve">Used, but reliability low (e.g. old; politically influenced) </t>
  </si>
  <si>
    <t xml:space="preserve">Reliable data used (e.g. recent, verified) </t>
  </si>
  <si>
    <t xml:space="preserve">Modestly used, but reliability of most data low (e.g. old; politically influenced) </t>
  </si>
  <si>
    <t xml:space="preserve">Used, with fair reliability of most data  </t>
  </si>
  <si>
    <t xml:space="preserve">Reliable secondary data were used extensively  </t>
  </si>
  <si>
    <t>501 to 800 households</t>
  </si>
  <si>
    <t>Less than 1 day of training and no field test</t>
  </si>
  <si>
    <t>1-2 days of training and no field test</t>
  </si>
  <si>
    <t>1-2 days of training and field test</t>
  </si>
  <si>
    <t>More than 2 days of training and field test</t>
  </si>
  <si>
    <t xml:space="preserve">never studied or assisted </t>
  </si>
  <si>
    <r>
      <t xml:space="preserve">repeatedly studied </t>
    </r>
    <r>
      <rPr>
        <b/>
        <sz val="8"/>
        <color indexed="8"/>
        <rFont val="Calibri"/>
        <family val="2"/>
      </rPr>
      <t>or</t>
    </r>
    <r>
      <rPr>
        <sz val="8"/>
        <color indexed="8"/>
        <rFont val="Calibri"/>
        <family val="2"/>
      </rPr>
      <t xml:space="preserve"> long term recipients    </t>
    </r>
  </si>
  <si>
    <r>
      <t xml:space="preserve">repeatedly studied </t>
    </r>
    <r>
      <rPr>
        <b/>
        <sz val="8"/>
        <color indexed="8"/>
        <rFont val="Calibri"/>
        <family val="2"/>
      </rPr>
      <t>and</t>
    </r>
    <r>
      <rPr>
        <sz val="8"/>
        <color indexed="8"/>
        <rFont val="Calibri"/>
        <family val="2"/>
      </rPr>
      <t xml:space="preserve"> long term recipients  </t>
    </r>
  </si>
  <si>
    <t xml:space="preserve">Occasionally, by some interviewers in some locations </t>
  </si>
  <si>
    <t>30-45 minutes</t>
  </si>
  <si>
    <t>Was data entry and cleaning conducted by trained and experienced staff; was it rigorously supervised and spot checked?</t>
  </si>
  <si>
    <t>Mostly</t>
  </si>
  <si>
    <t xml:space="preserve"> completed in more than 8 weeks</t>
  </si>
  <si>
    <t xml:space="preserve">completed within less than 7 days </t>
  </si>
  <si>
    <t>46-60 minutes</t>
  </si>
  <si>
    <t xml:space="preserve">involved  
in 1-3 assessments before </t>
  </si>
  <si>
    <t xml:space="preserve">involved  
in 4-6 assessments before </t>
  </si>
  <si>
    <t xml:space="preserve">No, provided inputs only selectively and mainly remotely </t>
  </si>
  <si>
    <t xml:space="preserve">Oversaw most parts of the process, including in the country itself </t>
  </si>
  <si>
    <t>Yes, used during many stages by some team members</t>
  </si>
  <si>
    <t xml:space="preserve">Yes, used throughout the entire process by the team </t>
  </si>
  <si>
    <t xml:space="preserve">Used, but reliability medium  </t>
  </si>
  <si>
    <t>300 to 500 households</t>
  </si>
  <si>
    <t xml:space="preserve">Have the selected communities been repeatedly studied, and/or have they been recipients of (food) aid </t>
  </si>
  <si>
    <t>not translated, quickly field-tested and revised (within one day)</t>
  </si>
  <si>
    <t xml:space="preserve">translated (if required), field-tested and revised (within 2-3 days)  </t>
  </si>
  <si>
    <t xml:space="preserve">thoroughly translated (if required), extensively field-tested and revised (more than 3 days)  </t>
  </si>
  <si>
    <t>Frequently, by most interviewers in most locations</t>
  </si>
  <si>
    <t xml:space="preserve">Frequently, by many interviewers in many locations </t>
  </si>
  <si>
    <t xml:space="preserve">To some extent, field work ended irregularly without sufficient breaks during the day </t>
  </si>
  <si>
    <t xml:space="preserve">Medium, discussion was dominated by a few  </t>
  </si>
  <si>
    <t xml:space="preserve">Adequately (field work regularly stopped (late) afternoon, for a max. of 5 days worked, one day rest was provided, lunch breaks were scheduled) </t>
  </si>
  <si>
    <t xml:space="preserve">Medium, most groups participated (e.g. women)  </t>
  </si>
  <si>
    <t xml:space="preserve">High, all groups actively participated  </t>
  </si>
  <si>
    <t xml:space="preserve">Only one source used  </t>
  </si>
  <si>
    <t>More than 2 information sources used and trianguled</t>
  </si>
  <si>
    <t>Frequencies and means generated</t>
  </si>
  <si>
    <t xml:space="preserve">Oversaw few parts of the process, including in the country itself </t>
  </si>
  <si>
    <t xml:space="preserve">Mainly random with 1st stage purposive sampling (e.g. purposive selection of study area within crisis-affected zone) </t>
  </si>
  <si>
    <r>
      <t xml:space="preserve">studied a couple of times </t>
    </r>
    <r>
      <rPr>
        <b/>
        <sz val="8"/>
        <color indexed="8"/>
        <rFont val="Calibri"/>
        <family val="0"/>
      </rPr>
      <t>and/or</t>
    </r>
    <r>
      <rPr>
        <sz val="8"/>
        <color indexed="8"/>
        <rFont val="Calibri"/>
        <family val="2"/>
      </rPr>
      <t xml:space="preserve"> irregular recipients    </t>
    </r>
  </si>
  <si>
    <t>Reasonably, field work ended regularly late afternoon</t>
  </si>
  <si>
    <t>2 information sources used and trianguled</t>
  </si>
  <si>
    <t>More than 2 information sources used and triangulated using statistical methods</t>
  </si>
  <si>
    <t>Frequencies, means and cross-tabulations generated</t>
  </si>
  <si>
    <t>extensive statistical analysis, including PCA and statistical tests (CI) conducted</t>
  </si>
  <si>
    <t>Were results from data analysis interpreted in a consultative way?</t>
  </si>
  <si>
    <t>Consultatively interpreted on few  occasions</t>
  </si>
  <si>
    <t>Consultatively interpreted on many occasions</t>
  </si>
  <si>
    <t xml:space="preserve">Consultatively interpreted throughout analysis process </t>
  </si>
  <si>
    <t xml:space="preserve">Moderate to High  </t>
  </si>
  <si>
    <t>It is likely that the accuracy of findings increases with the assessment experience of the person who has the ultimate responsibility for data analysis and interpretation.</t>
  </si>
  <si>
    <t>A data analysis plan - if used properly - helps to guarantee that all necessary data are collected and analysed to respond to the salient assessment questions</t>
  </si>
  <si>
    <t>Misunderstandings and misinterpretation during interviews lowers the accuracy of primary data.</t>
  </si>
  <si>
    <t>Different data sources allow for triangulation and crosschecking of findings. Rule of thumb: If at least three diverse and reliable sources provide consistent information, and an insignificant number of sources provide inconsistent information, the information can be used with confidence.</t>
  </si>
  <si>
    <t>Statistical analysis allows to correlate data and to identify main determinants of food insecurity in a given situation.</t>
  </si>
  <si>
    <t>Discussing rassessment findings with different key informants increases the likelihood of an accurate interpretation/understanding of the situation</t>
  </si>
  <si>
    <t>Because probability sampling employs random selection techniques it is more objective than non-probability sampling. Probability sampling also allows for the degree of error around food security estimates to be quantified. Results from non-probablity sampling can only be generalized with caution.</t>
  </si>
  <si>
    <t>As primary data are collected from a sample that represents the larger population in the affected area, it is key to have accurate and up-to-date population data to draw a proper sample and to get accurate estimates of people in need.</t>
  </si>
  <si>
    <t>Process Management, Capacities and Partnerships</t>
  </si>
  <si>
    <t>Being involved in all steps of the assessment process including field work facilitates interpretation of results by mission leader when writing the report. Continuous supervision also helps to keep data collection and analysis on track.</t>
  </si>
  <si>
    <r>
      <t xml:space="preserve">              Instructions: Please click appropriate answers. Scores will be calculated automatically.                                                    </t>
    </r>
    <r>
      <rPr>
        <b/>
        <sz val="14"/>
        <color indexed="10"/>
        <rFont val="Calibri"/>
        <family val="2"/>
      </rPr>
      <t xml:space="preserve">  *</t>
    </r>
    <r>
      <rPr>
        <sz val="10"/>
        <color indexed="60"/>
        <rFont val="Calibri"/>
        <family val="2"/>
      </rPr>
      <t xml:space="preserve">: answer the questions </t>
    </r>
    <r>
      <rPr>
        <sz val="10"/>
        <color indexed="60"/>
        <rFont val="Calibri"/>
        <family val="2"/>
      </rPr>
      <t xml:space="preserve">only if applicable </t>
    </r>
  </si>
  <si>
    <t>--- Select Country ---</t>
  </si>
  <si>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</si>
  <si>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</si>
  <si>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</si>
  <si>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</si>
  <si>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</si>
  <si>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</si>
  <si>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</si>
  <si>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</si>
  <si>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</si>
  <si>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</si>
  <si>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</si>
  <si>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</si>
  <si>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</si>
  <si>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</si>
  <si>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</si>
  <si>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</si>
  <si>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</si>
  <si>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</si>
  <si>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</si>
  <si>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</si>
  <si>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</si>
  <si>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</si>
  <si>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</si>
  <si>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</si>
  <si>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</si>
  <si>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</si>
  <si>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</si>
  <si>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</si>
  <si>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</si>
  <si>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</si>
  <si>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</si>
  <si>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</si>
  <si>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</si>
  <si>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</si>
  <si>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</si>
  <si>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</si>
  <si>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</si>
  <si>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</si>
  <si>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Channel Islands</t>
  </si>
  <si>
    <t>Chile</t>
  </si>
  <si>
    <t>China</t>
  </si>
  <si>
    <t>Colombia</t>
  </si>
  <si>
    <t>Comoros</t>
  </si>
  <si>
    <t>Congo, Dem. Rep.</t>
  </si>
  <si>
    <t>Congo, Rep.</t>
  </si>
  <si>
    <t>Costa Rica</t>
  </si>
  <si>
    <t>Côte d'Ivoire</t>
  </si>
  <si>
    <t>Croatia</t>
  </si>
  <si>
    <t>Cuba</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</si>
  <si>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</si>
  <si>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</si>
  <si>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</si>
  <si>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</si>
  <si>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</si>
  <si>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</si>
  <si>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</si>
  <si>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</si>
  <si>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</si>
  <si>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</si>
  <si>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</si>
  <si>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</si>
  <si>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</si>
  <si>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</si>
  <si>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</si>
  <si>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</si>
  <si>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</si>
  <si>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</si>
  <si>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</si>
  <si>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</si>
  <si>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</si>
  <si>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</si>
  <si>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</si>
  <si>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</si>
  <si>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</si>
  <si>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</si>
  <si>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</si>
  <si>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</si>
  <si>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Guinea-Bissau</t>
  </si>
  <si>
    <t>Guyana</t>
  </si>
  <si>
    <t>Haiti</t>
  </si>
  <si>
    <t>Honduras</t>
  </si>
  <si>
    <t>Hong Kong,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</si>
  <si>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</si>
  <si>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</si>
  <si>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</si>
  <si>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</si>
  <si>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</si>
  <si>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</si>
  <si>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</si>
  <si>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</si>
  <si>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</si>
  <si>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</si>
  <si>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</si>
  <si>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</si>
  <si>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</si>
  <si>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</si>
  <si>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</si>
  <si>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</si>
  <si>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</si>
  <si>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Liberia</t>
  </si>
  <si>
    <t>Libya</t>
  </si>
  <si>
    <t>Liechtenstein</t>
  </si>
  <si>
    <t>Lithuania</t>
  </si>
  <si>
    <t>Luxembourg</t>
  </si>
  <si>
    <t>Macao, China</t>
  </si>
  <si>
    <t>Macedonia, FYR</t>
  </si>
  <si>
    <t>Madagascar</t>
  </si>
  <si>
    <t>Malawi</t>
  </si>
  <si>
    <t>Malaysia</t>
  </si>
  <si>
    <t>Maldives</t>
  </si>
  <si>
    <t>Mali</t>
  </si>
  <si>
    <t>Malta</t>
  </si>
  <si>
    <t>Marshall Islands</t>
  </si>
  <si>
    <t>Mauritania</t>
  </si>
  <si>
    <t>Mauritius</t>
  </si>
  <si>
    <t>Mayotte</t>
  </si>
  <si>
    <t>Mexico</t>
  </si>
  <si>
    <t>Micronesia, Fed. Sts.</t>
  </si>
  <si>
    <t>Moldova</t>
  </si>
  <si>
    <t>Monaco</t>
  </si>
  <si>
    <t>Mongolia</t>
  </si>
  <si>
    <t>Montenegro</t>
  </si>
  <si>
    <t>Morocco</t>
  </si>
  <si>
    <t>Mozambique</t>
  </si>
  <si>
    <t>Myanmar</t>
  </si>
  <si>
    <t>Namibia</t>
  </si>
  <si>
    <t>Nepal</t>
  </si>
  <si>
    <t>Netherlands</t>
  </si>
  <si>
    <t>Netherlands Antilles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</si>
  <si>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</si>
  <si>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</si>
  <si>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</si>
  <si>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</si>
  <si>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</si>
  <si>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</si>
  <si>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</si>
  <si>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</si>
  <si>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</si>
  <si>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</si>
  <si>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</si>
  <si>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</si>
  <si>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</si>
  <si>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</si>
  <si>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</si>
  <si>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</si>
  <si>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</si>
  <si>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</si>
  <si>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</si>
  <si>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</si>
  <si>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</si>
  <si>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</si>
  <si>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</si>
  <si>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</si>
  <si>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São Tomé and Principe</t>
  </si>
  <si>
    <t>Saudi Arabia</t>
  </si>
  <si>
    <t>Senegal</t>
  </si>
  <si>
    <t>Serbia</t>
  </si>
  <si>
    <t>Seychelles</t>
  </si>
  <si>
    <t>Sierra Leone</t>
  </si>
  <si>
    <t>Singapore</t>
  </si>
  <si>
    <t>Slovak Republic</t>
  </si>
  <si>
    <t>Slovenia</t>
  </si>
  <si>
    <t>Solomon Islands</t>
  </si>
  <si>
    <t>Somalia</t>
  </si>
  <si>
    <t>South Africa</t>
  </si>
  <si>
    <t>Spain</t>
  </si>
  <si>
    <t>Sri Lanka</t>
  </si>
  <si>
    <t>St. Kitts and Nevis</t>
  </si>
  <si>
    <t>St. Lucia</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</si>
  <si>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</si>
  <si>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</si>
  <si>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</si>
  <si>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</si>
  <si>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</si>
  <si>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</si>
  <si>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</si>
  <si>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</si>
  <si>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</si>
  <si>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</si>
  <si>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</si>
  <si>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</si>
  <si>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</si>
  <si>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</si>
  <si>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</si>
  <si>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</si>
  <si>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</si>
  <si>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</si>
  <si>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</si>
  <si>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</si>
  <si>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</si>
  <si>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</si>
  <si>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</si>
  <si>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</si>
  <si>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</si>
  <si>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</si>
  <si>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</si>
  <si>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</si>
  <si>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</si>
  <si>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</si>
  <si>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</si>
  <si>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</si>
  <si>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 Country</t>
  </si>
  <si>
    <t>2= Man-Made Disaster</t>
  </si>
  <si>
    <t>1= Natural Disaster</t>
  </si>
  <si>
    <t>--- Select Crisis Type ---</t>
  </si>
  <si>
    <t>FOOD SECURITY ASSESSMENT ACCURACY CHECKLIST</t>
  </si>
  <si>
    <r>
      <t xml:space="preserve">Please note that the highlighted cells in </t>
    </r>
    <r>
      <rPr>
        <b/>
        <sz val="8"/>
        <color indexed="10"/>
        <rFont val="Arial"/>
        <family val="2"/>
      </rPr>
      <t>red</t>
    </r>
    <r>
      <rPr>
        <sz val="8"/>
        <rFont val="Arial"/>
        <family val="2"/>
      </rPr>
      <t xml:space="preserve"> correspond to mandatory question(s) that have not been answered. In order to have a proper calculation, please make sure that you answer (click) all mandatory questions.</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</si>
</sst>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809]dd\ mmmm\ yyyy;@"/>
    <numFmt numFmtId="183" formatCode="[$-409]d\-mmm\-yyyy;@"/>
    <numFmt numFmtId="184" formatCode="dd\ mmm\ yy"/>
    <numFmt numFmtId="185" formatCode="h\.mm\.ss"/>
    <numFmt numFmtId="186" formatCode="[$-410]dddd\ d\ mmmm\ yyyy"/>
    <numFmt numFmtId="187" formatCode="&quot;Yes&quot;;&quot;Yes&quot;;&quot;No&quot;"/>
    <numFmt numFmtId="188" formatCode="&quot;True&quot;;&quot;True&quot;;&quot;False&quot;"/>
    <numFmt numFmtId="189" formatCode="&quot;On&quot;;&quot;On&quot;;&quot;Off&quot;"/>
    <numFmt numFmtId="190" formatCode="[$€-2]\ #,##0.00_);[Red]\([$€-2]\ #,##0.00\)"/>
  </numFmts>
  <fonts count="60">
    <font>
      <sz val="10"/>
      <name val="Arial"/>
      <family val="0"/>
    </font>
    <font>
      <u val="single"/>
      <sz val="10"/>
      <color indexed="12"/>
      <name val="Arial"/>
      <family val="2"/>
    </font>
    <font>
      <u val="single"/>
      <sz val="10"/>
      <color indexed="36"/>
      <name val="Arial"/>
      <family val="2"/>
    </font>
    <font>
      <b/>
      <sz val="8"/>
      <color indexed="8"/>
      <name val="Calibri"/>
      <family val="2"/>
    </font>
    <font>
      <b/>
      <sz val="10"/>
      <name val="Arial"/>
      <family val="2"/>
    </font>
    <font>
      <sz val="8"/>
      <color indexed="8"/>
      <name val="Calibri"/>
      <family val="2"/>
    </font>
    <font>
      <sz val="8"/>
      <name val="Calibri"/>
      <family val="2"/>
    </font>
    <font>
      <i/>
      <sz val="8"/>
      <name val="Calibri"/>
      <family val="2"/>
    </font>
    <font>
      <vertAlign val="superscript"/>
      <sz val="8"/>
      <color indexed="8"/>
      <name val="Calibri"/>
      <family val="2"/>
    </font>
    <font>
      <b/>
      <sz val="8"/>
      <name val="Calibri"/>
      <family val="2"/>
    </font>
    <font>
      <sz val="8"/>
      <color indexed="22"/>
      <name val="Calibri"/>
      <family val="2"/>
    </font>
    <font>
      <sz val="10"/>
      <color indexed="8"/>
      <name val="Arial"/>
      <family val="2"/>
    </font>
    <font>
      <b/>
      <sz val="10"/>
      <color indexed="9"/>
      <name val="Calibri"/>
      <family val="2"/>
    </font>
    <font>
      <b/>
      <sz val="14"/>
      <color indexed="10"/>
      <name val="Calibri"/>
      <family val="2"/>
    </font>
    <font>
      <b/>
      <i/>
      <sz val="10"/>
      <color indexed="9"/>
      <name val="Arial"/>
      <family val="2"/>
    </font>
    <font>
      <sz val="8"/>
      <color indexed="9"/>
      <name val="Calibri"/>
      <family val="2"/>
    </font>
    <font>
      <b/>
      <i/>
      <sz val="9"/>
      <name val="Arial"/>
      <family val="2"/>
    </font>
    <font>
      <b/>
      <sz val="10"/>
      <color indexed="18"/>
      <name val="Arial"/>
      <family val="2"/>
    </font>
    <font>
      <b/>
      <sz val="10"/>
      <name val="Calibri"/>
      <family val="2"/>
    </font>
    <font>
      <sz val="10"/>
      <name val="Calibri"/>
      <family val="2"/>
    </font>
    <font>
      <b/>
      <sz val="8"/>
      <color indexed="56"/>
      <name val="Arial"/>
      <family val="2"/>
    </font>
    <font>
      <sz val="10"/>
      <color indexed="60"/>
      <name val="Calibri"/>
      <family val="2"/>
    </font>
    <font>
      <b/>
      <sz val="9"/>
      <name val="Arial"/>
      <family val="2"/>
    </font>
    <font>
      <sz val="9"/>
      <name val="Arial"/>
      <family val="2"/>
    </font>
    <font>
      <b/>
      <sz val="14"/>
      <color indexed="10"/>
      <name val="Arial"/>
      <family val="2"/>
    </font>
    <font>
      <u val="single"/>
      <sz val="9"/>
      <name val="Arial"/>
      <family val="2"/>
    </font>
    <font>
      <b/>
      <i/>
      <sz val="14"/>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0"/>
      <name val="Arial"/>
      <family val="0"/>
    </font>
    <font>
      <b/>
      <i/>
      <sz val="10"/>
      <color indexed="9"/>
      <name val="Calibri"/>
      <family val="2"/>
    </font>
    <font>
      <b/>
      <i/>
      <sz val="8"/>
      <color indexed="8"/>
      <name val="Calibri"/>
      <family val="2"/>
    </font>
    <font>
      <b/>
      <i/>
      <sz val="8"/>
      <name val="Calibri"/>
      <family val="0"/>
    </font>
    <font>
      <b/>
      <sz val="8"/>
      <color indexed="10"/>
      <name val="Calibri"/>
      <family val="0"/>
    </font>
    <font>
      <sz val="8"/>
      <name val="Tahoma"/>
      <family val="2"/>
    </font>
    <font>
      <sz val="10"/>
      <color indexed="10"/>
      <name val="Arial"/>
      <family val="0"/>
    </font>
    <font>
      <sz val="10"/>
      <color indexed="9"/>
      <name val="Arial"/>
      <family val="0"/>
    </font>
    <font>
      <sz val="8.5"/>
      <name val="Arial"/>
      <family val="0"/>
    </font>
    <font>
      <sz val="10"/>
      <name val="Courier"/>
      <family val="0"/>
    </font>
    <font>
      <sz val="10"/>
      <color indexed="18"/>
      <name val="Arial"/>
      <family val="2"/>
    </font>
    <font>
      <sz val="8"/>
      <color indexed="18"/>
      <name val="Arial"/>
      <family val="2"/>
    </font>
    <font>
      <b/>
      <sz val="10"/>
      <color indexed="10"/>
      <name val="Arial"/>
      <family val="2"/>
    </font>
    <font>
      <b/>
      <sz val="8"/>
      <color indexed="10"/>
      <name val="Arial"/>
      <family val="2"/>
    </font>
    <font>
      <sz val="8"/>
      <name val="Arial"/>
      <family val="2"/>
    </font>
    <font>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s>
  <borders count="7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style="thin">
        <color indexed="8"/>
      </right>
      <top style="thin">
        <color indexed="8"/>
      </top>
      <bottom style="medium"/>
    </border>
    <border>
      <left style="medium"/>
      <right style="thin"/>
      <top style="medium"/>
      <bottom style="medium"/>
    </border>
    <border>
      <left style="medium"/>
      <right style="thin">
        <color indexed="8"/>
      </right>
      <top style="medium"/>
      <bottom style="medium"/>
    </border>
    <border>
      <left>
        <color indexed="63"/>
      </left>
      <right style="medium"/>
      <top style="medium"/>
      <bottom style="medium"/>
    </border>
    <border>
      <left style="medium">
        <color indexed="8"/>
      </left>
      <right style="medium">
        <color indexed="8"/>
      </right>
      <top>
        <color indexed="63"/>
      </top>
      <bottom>
        <color indexed="63"/>
      </bottom>
    </border>
    <border>
      <left style="thin"/>
      <right style="medium"/>
      <top style="thin"/>
      <bottom style="thin"/>
    </border>
    <border>
      <left>
        <color indexed="63"/>
      </left>
      <right style="thin"/>
      <top style="thin">
        <color indexed="8"/>
      </top>
      <bottom>
        <color indexed="63"/>
      </bottom>
    </border>
    <border>
      <left style="thin"/>
      <right>
        <color indexed="63"/>
      </right>
      <top>
        <color indexed="63"/>
      </top>
      <bottom style="thin"/>
    </border>
    <border>
      <left style="thin"/>
      <right>
        <color indexed="63"/>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color indexed="8"/>
      </top>
      <bottom>
        <color indexed="63"/>
      </bottom>
    </border>
    <border>
      <left style="thin"/>
      <right style="thin"/>
      <top>
        <color indexed="63"/>
      </top>
      <bottom style="thin">
        <color indexed="8"/>
      </bottom>
    </border>
    <border>
      <left>
        <color indexed="63"/>
      </left>
      <right>
        <color indexed="63"/>
      </right>
      <top style="medium"/>
      <bottom style="medium"/>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color indexed="63"/>
      </right>
      <top style="medium"/>
      <bottom>
        <color indexed="63"/>
      </bottom>
    </border>
    <border>
      <left>
        <color indexed="63"/>
      </left>
      <right style="medium">
        <color indexed="8"/>
      </right>
      <top style="medium"/>
      <bottom>
        <color indexed="63"/>
      </bottom>
    </border>
    <border>
      <left style="thin"/>
      <right>
        <color indexed="63"/>
      </right>
      <top>
        <color indexed="63"/>
      </top>
      <bottom style="medium"/>
    </border>
    <border>
      <left style="thin"/>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top style="thin"/>
      <bottom style="thin">
        <color indexed="8"/>
      </bottom>
    </border>
    <border>
      <left style="thin"/>
      <right style="thin"/>
      <top style="thin"/>
      <bottom style="thin">
        <color indexed="8"/>
      </bottom>
    </border>
    <border>
      <left>
        <color indexed="63"/>
      </left>
      <right style="thin"/>
      <top style="thin">
        <color indexed="8"/>
      </top>
      <bottom style="thin"/>
    </border>
    <border>
      <left style="thin"/>
      <right style="thin"/>
      <top style="thin">
        <color indexed="8"/>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0" borderId="2" applyNumberFormat="0" applyFill="0" applyAlignment="0" applyProtection="0"/>
    <xf numFmtId="0" fontId="31" fillId="17" borderId="3" applyNumberFormat="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2" fillId="7" borderId="1" applyNumberFormat="0" applyAlignment="0" applyProtection="0"/>
    <xf numFmtId="0" fontId="33" fillId="22" borderId="0" applyNumberFormat="0" applyBorder="0" applyAlignment="0" applyProtection="0"/>
    <xf numFmtId="0" fontId="53" fillId="0" borderId="0">
      <alignment/>
      <protection/>
    </xf>
    <xf numFmtId="0" fontId="0" fillId="23" borderId="4" applyNumberFormat="0" applyFont="0" applyAlignment="0" applyProtection="0"/>
    <xf numFmtId="0" fontId="34" fillId="16"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 borderId="0" applyNumberFormat="0" applyBorder="0" applyAlignment="0" applyProtection="0"/>
    <xf numFmtId="0" fontId="43" fillId="4" borderId="0" applyNumberFormat="0" applyBorder="0" applyAlignment="0" applyProtection="0"/>
  </cellStyleXfs>
  <cellXfs count="28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6" fillId="24" borderId="13" xfId="0" applyFont="1" applyFill="1" applyBorder="1" applyAlignment="1">
      <alignment horizontal="center" vertical="top"/>
    </xf>
    <xf numFmtId="0" fontId="5" fillId="24" borderId="14" xfId="0" applyFont="1" applyFill="1" applyBorder="1" applyAlignment="1">
      <alignment horizontal="center" vertical="top" wrapText="1"/>
    </xf>
    <xf numFmtId="0" fontId="5" fillId="6" borderId="12" xfId="0" applyFont="1" applyFill="1" applyBorder="1" applyAlignment="1">
      <alignment horizontal="center" vertical="top" wrapText="1"/>
    </xf>
    <xf numFmtId="0" fontId="6" fillId="6" borderId="13" xfId="0" applyFont="1" applyFill="1" applyBorder="1" applyAlignment="1">
      <alignment horizontal="center" vertical="top"/>
    </xf>
    <xf numFmtId="0" fontId="4" fillId="25" borderId="0" xfId="0" applyFont="1" applyFill="1" applyBorder="1" applyAlignment="1">
      <alignment wrapText="1"/>
    </xf>
    <xf numFmtId="0" fontId="0" fillId="25" borderId="0" xfId="0" applyFill="1" applyBorder="1" applyAlignment="1">
      <alignment/>
    </xf>
    <xf numFmtId="0" fontId="18" fillId="25" borderId="0" xfId="0" applyFont="1" applyFill="1" applyBorder="1" applyAlignment="1">
      <alignment wrapText="1"/>
    </xf>
    <xf numFmtId="0" fontId="18" fillId="25" borderId="0" xfId="0" applyFont="1" applyFill="1" applyBorder="1" applyAlignment="1">
      <alignment vertical="top" wrapText="1"/>
    </xf>
    <xf numFmtId="0" fontId="0" fillId="25" borderId="0" xfId="0" applyFill="1" applyBorder="1" applyAlignment="1" applyProtection="1">
      <alignment vertical="top"/>
      <protection/>
    </xf>
    <xf numFmtId="0" fontId="18" fillId="25" borderId="0" xfId="0" applyFont="1" applyFill="1" applyBorder="1" applyAlignment="1" applyProtection="1">
      <alignment horizontal="left" vertical="center"/>
      <protection/>
    </xf>
    <xf numFmtId="0" fontId="17" fillId="25" borderId="15" xfId="0" applyFont="1" applyFill="1" applyBorder="1" applyAlignment="1" applyProtection="1">
      <alignment horizontal="left" vertical="center"/>
      <protection/>
    </xf>
    <xf numFmtId="0" fontId="18" fillId="25" borderId="15" xfId="0" applyFont="1" applyFill="1" applyBorder="1" applyAlignment="1" applyProtection="1">
      <alignment vertical="top"/>
      <protection/>
    </xf>
    <xf numFmtId="0" fontId="0" fillId="25" borderId="15" xfId="0" applyFill="1" applyBorder="1" applyAlignment="1" applyProtection="1">
      <alignment vertical="top"/>
      <protection/>
    </xf>
    <xf numFmtId="0" fontId="4" fillId="25" borderId="15" xfId="0" applyFont="1" applyFill="1" applyBorder="1" applyAlignment="1" applyProtection="1">
      <alignment vertical="top"/>
      <protection/>
    </xf>
    <xf numFmtId="0" fontId="19" fillId="25" borderId="0" xfId="0" applyFont="1" applyFill="1" applyBorder="1" applyAlignment="1">
      <alignment/>
    </xf>
    <xf numFmtId="0" fontId="6" fillId="24" borderId="14" xfId="0" applyFont="1" applyFill="1" applyBorder="1" applyAlignment="1">
      <alignment horizontal="center" vertical="top"/>
    </xf>
    <xf numFmtId="0" fontId="5" fillId="6" borderId="14" xfId="0" applyFont="1" applyFill="1" applyBorder="1" applyAlignment="1">
      <alignment horizontal="center" vertical="top" wrapText="1"/>
    </xf>
    <xf numFmtId="0" fontId="6" fillId="6" borderId="14" xfId="0" applyFont="1" applyFill="1" applyBorder="1" applyAlignment="1">
      <alignment horizontal="center" vertical="top"/>
    </xf>
    <xf numFmtId="0" fontId="5" fillId="22" borderId="14" xfId="0" applyFont="1" applyFill="1" applyBorder="1" applyAlignment="1">
      <alignment horizontal="center" vertical="top" wrapText="1"/>
    </xf>
    <xf numFmtId="0" fontId="6" fillId="22" borderId="14" xfId="0" applyFont="1" applyFill="1" applyBorder="1" applyAlignment="1">
      <alignment horizontal="center" vertical="top"/>
    </xf>
    <xf numFmtId="0" fontId="5" fillId="6" borderId="11" xfId="0" applyFont="1" applyFill="1" applyBorder="1" applyAlignment="1">
      <alignment horizontal="center" vertical="top" wrapText="1"/>
    </xf>
    <xf numFmtId="0" fontId="5" fillId="22" borderId="11" xfId="0" applyFont="1" applyFill="1" applyBorder="1" applyAlignment="1">
      <alignment horizontal="center" vertical="top" wrapText="1"/>
    </xf>
    <xf numFmtId="0" fontId="5" fillId="22" borderId="12" xfId="0" applyFont="1" applyFill="1" applyBorder="1" applyAlignment="1">
      <alignment horizontal="center" vertical="top" wrapText="1"/>
    </xf>
    <xf numFmtId="0" fontId="6" fillId="22" borderId="13" xfId="0" applyFont="1" applyFill="1" applyBorder="1" applyAlignment="1">
      <alignment horizontal="center" vertical="top"/>
    </xf>
    <xf numFmtId="0" fontId="19" fillId="25" borderId="0" xfId="0" applyFont="1" applyFill="1" applyBorder="1" applyAlignment="1">
      <alignment wrapText="1"/>
    </xf>
    <xf numFmtId="0" fontId="24"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3" fillId="25" borderId="0" xfId="0" applyFont="1" applyFill="1" applyBorder="1" applyAlignment="1">
      <alignment horizontal="left" vertical="top" wrapText="1"/>
    </xf>
    <xf numFmtId="0" fontId="0" fillId="25" borderId="0" xfId="0" applyFont="1" applyFill="1" applyAlignment="1">
      <alignment horizontal="left" vertical="top"/>
    </xf>
    <xf numFmtId="0" fontId="0" fillId="25" borderId="0" xfId="0" applyFill="1" applyAlignment="1">
      <alignment horizontal="center" vertical="top"/>
    </xf>
    <xf numFmtId="0" fontId="0" fillId="25" borderId="0" xfId="0" applyFill="1" applyAlignment="1">
      <alignment horizontal="center"/>
    </xf>
    <xf numFmtId="2" fontId="5" fillId="24" borderId="10" xfId="0" applyNumberFormat="1" applyFont="1" applyFill="1" applyBorder="1" applyAlignment="1">
      <alignment horizontal="center" vertical="top" wrapText="1"/>
    </xf>
    <xf numFmtId="2" fontId="5" fillId="6" borderId="10" xfId="0" applyNumberFormat="1" applyFont="1" applyFill="1" applyBorder="1" applyAlignment="1">
      <alignment horizontal="center" vertical="top" wrapText="1"/>
    </xf>
    <xf numFmtId="2" fontId="5" fillId="22"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44" fillId="25" borderId="16" xfId="0" applyFont="1" applyFill="1" applyBorder="1" applyAlignment="1">
      <alignment/>
    </xf>
    <xf numFmtId="0" fontId="44" fillId="25" borderId="17" xfId="0" applyFont="1" applyFill="1" applyBorder="1" applyAlignment="1" applyProtection="1">
      <alignment vertical="top"/>
      <protection/>
    </xf>
    <xf numFmtId="0" fontId="7" fillId="16" borderId="18" xfId="0" applyFont="1" applyFill="1" applyBorder="1" applyAlignment="1">
      <alignment vertical="top" wrapText="1"/>
    </xf>
    <xf numFmtId="0" fontId="44" fillId="16" borderId="19" xfId="0" applyFont="1" applyFill="1" applyBorder="1" applyAlignment="1">
      <alignment vertical="top" wrapText="1"/>
    </xf>
    <xf numFmtId="0" fontId="46" fillId="25" borderId="0" xfId="0" applyFont="1" applyFill="1" applyBorder="1" applyAlignment="1">
      <alignment horizontal="left" vertical="top" wrapText="1"/>
    </xf>
    <xf numFmtId="0" fontId="44" fillId="25" borderId="0" xfId="0" applyFont="1" applyFill="1" applyAlignment="1">
      <alignment horizontal="center" vertical="top"/>
    </xf>
    <xf numFmtId="0" fontId="44" fillId="0" borderId="0" xfId="0" applyFont="1" applyAlignment="1">
      <alignment/>
    </xf>
    <xf numFmtId="16" fontId="44" fillId="0" borderId="0" xfId="0" applyNumberFormat="1" applyFont="1" applyAlignment="1">
      <alignment/>
    </xf>
    <xf numFmtId="0" fontId="6" fillId="0" borderId="0" xfId="0" applyFont="1" applyAlignment="1">
      <alignment/>
    </xf>
    <xf numFmtId="0" fontId="0" fillId="0" borderId="0" xfId="0" applyAlignment="1">
      <alignment vertical="top"/>
    </xf>
    <xf numFmtId="0" fontId="15" fillId="0" borderId="0" xfId="0" applyFont="1" applyFill="1" applyBorder="1" applyAlignment="1">
      <alignment horizontal="center" vertical="top" wrapText="1"/>
    </xf>
    <xf numFmtId="0" fontId="9" fillId="26" borderId="18" xfId="0" applyFont="1" applyFill="1" applyBorder="1" applyAlignment="1">
      <alignment horizontal="center" vertical="top" wrapText="1"/>
    </xf>
    <xf numFmtId="0" fontId="3" fillId="22" borderId="18" xfId="0" applyFont="1" applyFill="1" applyBorder="1" applyAlignment="1">
      <alignment horizontal="center" vertical="top" wrapText="1"/>
    </xf>
    <xf numFmtId="2" fontId="31" fillId="27" borderId="10" xfId="0" applyNumberFormat="1" applyFont="1" applyFill="1" applyBorder="1" applyAlignment="1">
      <alignment horizontal="center" vertical="top" wrapText="1"/>
    </xf>
    <xf numFmtId="0" fontId="6" fillId="25" borderId="20" xfId="0" applyFont="1" applyFill="1" applyBorder="1" applyAlignment="1">
      <alignment/>
    </xf>
    <xf numFmtId="0" fontId="6" fillId="25" borderId="21" xfId="0" applyFont="1" applyFill="1" applyBorder="1" applyAlignment="1">
      <alignment/>
    </xf>
    <xf numFmtId="0" fontId="14" fillId="0" borderId="0" xfId="0" applyFont="1" applyFill="1" applyBorder="1" applyAlignment="1">
      <alignment horizontal="center" vertical="top"/>
    </xf>
    <xf numFmtId="0" fontId="0" fillId="0" borderId="0" xfId="0" applyFill="1" applyBorder="1" applyAlignment="1">
      <alignment horizontal="center" vertical="top"/>
    </xf>
    <xf numFmtId="0" fontId="5" fillId="24" borderId="22" xfId="0" applyFont="1" applyFill="1" applyBorder="1" applyAlignment="1">
      <alignment horizontal="center" vertical="top" wrapText="1"/>
    </xf>
    <xf numFmtId="0" fontId="5" fillId="11" borderId="23" xfId="0" applyFont="1" applyFill="1" applyBorder="1" applyAlignment="1">
      <alignment vertical="top"/>
    </xf>
    <xf numFmtId="0" fontId="5" fillId="24" borderId="23" xfId="0" applyFont="1" applyFill="1" applyBorder="1" applyAlignment="1">
      <alignment vertical="top"/>
    </xf>
    <xf numFmtId="0" fontId="5" fillId="26" borderId="23" xfId="0" applyFont="1" applyFill="1" applyBorder="1" applyAlignment="1">
      <alignment vertical="top"/>
    </xf>
    <xf numFmtId="0" fontId="5" fillId="22" borderId="24" xfId="0" applyFont="1" applyFill="1" applyBorder="1" applyAlignment="1">
      <alignment vertical="top"/>
    </xf>
    <xf numFmtId="2" fontId="3" fillId="22" borderId="25" xfId="0" applyNumberFormat="1" applyFont="1" applyFill="1" applyBorder="1" applyAlignment="1">
      <alignment horizontal="center" vertical="top" wrapText="1"/>
    </xf>
    <xf numFmtId="2" fontId="3" fillId="6" borderId="25" xfId="0" applyNumberFormat="1" applyFont="1" applyFill="1" applyBorder="1" applyAlignment="1">
      <alignment horizontal="center" vertical="top" wrapText="1"/>
    </xf>
    <xf numFmtId="2" fontId="3" fillId="24" borderId="25" xfId="0" applyNumberFormat="1" applyFont="1" applyFill="1" applyBorder="1" applyAlignment="1">
      <alignment horizontal="center" vertical="top" wrapText="1"/>
    </xf>
    <xf numFmtId="2" fontId="5" fillId="11" borderId="25" xfId="0" applyNumberFormat="1" applyFont="1" applyFill="1" applyBorder="1" applyAlignment="1">
      <alignment horizontal="center" vertical="top" wrapText="1"/>
    </xf>
    <xf numFmtId="0" fontId="45" fillId="27" borderId="26" xfId="0" applyFont="1" applyFill="1" applyBorder="1" applyAlignment="1">
      <alignment horizontal="center" vertical="top" wrapText="1"/>
    </xf>
    <xf numFmtId="0" fontId="0" fillId="0" borderId="0" xfId="0" applyBorder="1" applyAlignment="1">
      <alignment wrapText="1"/>
    </xf>
    <xf numFmtId="0" fontId="44" fillId="25" borderId="16" xfId="0" applyFont="1" applyFill="1" applyBorder="1" applyAlignment="1" applyProtection="1">
      <alignment vertical="top"/>
      <protection/>
    </xf>
    <xf numFmtId="2" fontId="31" fillId="0" borderId="0" xfId="0" applyNumberFormat="1" applyFont="1" applyFill="1" applyBorder="1" applyAlignment="1">
      <alignment horizontal="center" vertical="top" wrapText="1"/>
    </xf>
    <xf numFmtId="0" fontId="9" fillId="24" borderId="10" xfId="0" applyFont="1" applyFill="1" applyBorder="1" applyAlignment="1">
      <alignment horizontal="center" vertical="top" wrapText="1"/>
    </xf>
    <xf numFmtId="0" fontId="54" fillId="25" borderId="27" xfId="0" applyFont="1" applyFill="1" applyBorder="1" applyAlignment="1" applyProtection="1">
      <alignment/>
      <protection locked="0"/>
    </xf>
    <xf numFmtId="0" fontId="51" fillId="0" borderId="0" xfId="0" applyFont="1" applyAlignment="1">
      <alignment/>
    </xf>
    <xf numFmtId="0" fontId="59" fillId="0" borderId="10" xfId="47" applyFont="1" applyBorder="1" applyAlignment="1">
      <alignment horizontal="left" wrapText="1"/>
    </xf>
    <xf numFmtId="0" fontId="59" fillId="0" borderId="10" xfId="47" applyFont="1" applyBorder="1" applyAlignment="1">
      <alignment horizontal="left"/>
    </xf>
    <xf numFmtId="0" fontId="4" fillId="0" borderId="10" xfId="0" applyFont="1" applyBorder="1" applyAlignment="1">
      <alignment horizontal="left" wrapText="1"/>
    </xf>
    <xf numFmtId="0" fontId="44" fillId="0" borderId="10" xfId="0" applyFont="1" applyBorder="1" applyAlignment="1">
      <alignment/>
    </xf>
    <xf numFmtId="0" fontId="6" fillId="0" borderId="10" xfId="0" applyFont="1" applyBorder="1" applyAlignment="1" applyProtection="1">
      <alignment horizontal="center" vertical="center" wrapText="1"/>
      <protection locked="0"/>
    </xf>
    <xf numFmtId="0" fontId="5" fillId="11" borderId="12" xfId="0" applyFont="1" applyFill="1" applyBorder="1" applyAlignment="1" applyProtection="1">
      <alignment horizontal="center" vertical="top" wrapText="1"/>
      <protection locked="0"/>
    </xf>
    <xf numFmtId="0" fontId="6" fillId="11" borderId="12" xfId="0" applyFont="1" applyFill="1" applyBorder="1" applyAlignment="1" applyProtection="1">
      <alignment horizontal="center" vertical="top"/>
      <protection locked="0"/>
    </xf>
    <xf numFmtId="0" fontId="5" fillId="11" borderId="14" xfId="0" applyFont="1" applyFill="1" applyBorder="1" applyAlignment="1" applyProtection="1">
      <alignment horizontal="center" vertical="top" wrapText="1"/>
      <protection locked="0"/>
    </xf>
    <xf numFmtId="0" fontId="6" fillId="11" borderId="14" xfId="0" applyFont="1" applyFill="1" applyBorder="1" applyAlignment="1" applyProtection="1">
      <alignment horizontal="center" vertical="top"/>
      <protection locked="0"/>
    </xf>
    <xf numFmtId="0" fontId="5" fillId="11" borderId="11" xfId="0" applyFont="1" applyFill="1" applyBorder="1" applyAlignment="1" applyProtection="1">
      <alignment horizontal="center" vertical="top" wrapText="1"/>
      <protection locked="0"/>
    </xf>
    <xf numFmtId="0" fontId="6" fillId="11" borderId="13" xfId="0" applyFont="1" applyFill="1" applyBorder="1" applyAlignment="1" applyProtection="1">
      <alignment horizontal="center" vertical="top"/>
      <protection locked="0"/>
    </xf>
    <xf numFmtId="0" fontId="0" fillId="0" borderId="0" xfId="0" applyAlignment="1" applyProtection="1">
      <alignment/>
      <protection locked="0"/>
    </xf>
    <xf numFmtId="0" fontId="52" fillId="0" borderId="0" xfId="0" applyFont="1" applyAlignment="1" applyProtection="1" quotePrefix="1">
      <alignment/>
      <protection locked="0"/>
    </xf>
    <xf numFmtId="0" fontId="0" fillId="0" borderId="0" xfId="0" applyAlignment="1" applyProtection="1" quotePrefix="1">
      <alignment/>
      <protection locked="0"/>
    </xf>
    <xf numFmtId="0" fontId="52" fillId="0" borderId="0" xfId="50" applyFont="1" applyFill="1" applyAlignment="1" applyProtection="1">
      <alignment vertical="center"/>
      <protection locked="0"/>
    </xf>
    <xf numFmtId="0" fontId="0" fillId="0" borderId="0" xfId="0" applyFont="1" applyAlignment="1" applyProtection="1">
      <alignment/>
      <protection locked="0"/>
    </xf>
    <xf numFmtId="0" fontId="0" fillId="0" borderId="0" xfId="0" applyBorder="1" applyAlignment="1" applyProtection="1">
      <alignment/>
      <protection locked="0"/>
    </xf>
    <xf numFmtId="0" fontId="0" fillId="25" borderId="0" xfId="0" applyFont="1" applyFill="1" applyAlignment="1" applyProtection="1">
      <alignment horizontal="left" vertical="top"/>
      <protection locked="0"/>
    </xf>
    <xf numFmtId="0" fontId="0" fillId="25" borderId="0" xfId="0" applyFill="1" applyAlignment="1" applyProtection="1">
      <alignment horizontal="center"/>
      <protection locked="0"/>
    </xf>
    <xf numFmtId="0" fontId="4" fillId="0" borderId="28" xfId="0" applyFont="1" applyBorder="1" applyAlignment="1">
      <alignment vertical="top" wrapText="1"/>
    </xf>
    <xf numFmtId="0" fontId="4" fillId="0" borderId="29" xfId="0" applyFont="1" applyBorder="1" applyAlignment="1">
      <alignment vertical="top" wrapText="1"/>
    </xf>
    <xf numFmtId="0" fontId="3" fillId="0" borderId="30" xfId="0" applyFont="1" applyBorder="1" applyAlignment="1">
      <alignment vertical="top" wrapText="1"/>
    </xf>
    <xf numFmtId="0" fontId="26" fillId="25" borderId="31" xfId="0" applyFont="1" applyFill="1" applyBorder="1" applyAlignment="1">
      <alignment horizontal="center" vertical="center" wrapText="1"/>
    </xf>
    <xf numFmtId="0" fontId="26" fillId="25" borderId="32" xfId="0" applyFont="1" applyFill="1" applyBorder="1" applyAlignment="1">
      <alignment horizontal="center" vertical="center" wrapText="1"/>
    </xf>
    <xf numFmtId="0" fontId="26" fillId="25" borderId="33" xfId="0" applyFont="1" applyFill="1" applyBorder="1" applyAlignment="1">
      <alignment horizontal="center" vertical="center" wrapText="1"/>
    </xf>
    <xf numFmtId="0" fontId="58" fillId="0" borderId="0" xfId="0" applyFont="1" applyAlignment="1">
      <alignment horizontal="left" vertical="top" wrapText="1"/>
    </xf>
    <xf numFmtId="0" fontId="58" fillId="0" borderId="34" xfId="0" applyFont="1" applyBorder="1" applyAlignment="1">
      <alignment horizontal="left" vertical="top" wrapText="1"/>
    </xf>
    <xf numFmtId="0" fontId="56" fillId="0" borderId="0" xfId="0" applyFont="1" applyAlignment="1">
      <alignment horizontal="left" vertical="top" wrapText="1"/>
    </xf>
    <xf numFmtId="0" fontId="56" fillId="0" borderId="34" xfId="0" applyFont="1" applyBorder="1" applyAlignment="1">
      <alignment horizontal="left" vertical="top" wrapText="1"/>
    </xf>
    <xf numFmtId="0" fontId="50" fillId="0" borderId="35" xfId="0" applyFont="1" applyBorder="1" applyAlignment="1">
      <alignment horizontal="left" vertical="center"/>
    </xf>
    <xf numFmtId="0" fontId="51" fillId="0" borderId="0" xfId="0" applyFont="1" applyBorder="1" applyAlignment="1">
      <alignment horizontal="center"/>
    </xf>
    <xf numFmtId="0" fontId="5" fillId="26" borderId="10" xfId="0" applyFont="1" applyFill="1" applyBorder="1" applyAlignment="1">
      <alignment vertical="top"/>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20" fillId="25" borderId="42" xfId="0" applyFont="1" applyFill="1" applyBorder="1" applyAlignment="1" applyProtection="1">
      <alignment horizontal="center"/>
      <protection locked="0"/>
    </xf>
    <xf numFmtId="0" fontId="20" fillId="25" borderId="43" xfId="0" applyFont="1" applyFill="1" applyBorder="1" applyAlignment="1" applyProtection="1">
      <alignment horizontal="center"/>
      <protection locked="0"/>
    </xf>
    <xf numFmtId="0" fontId="13" fillId="0" borderId="44" xfId="0" applyFont="1" applyBorder="1" applyAlignment="1">
      <alignment vertical="top" wrapText="1"/>
    </xf>
    <xf numFmtId="0" fontId="3" fillId="0" borderId="45" xfId="0" applyFont="1" applyBorder="1" applyAlignment="1">
      <alignment vertical="top" wrapText="1"/>
    </xf>
    <xf numFmtId="0" fontId="3" fillId="0" borderId="35"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4" fillId="0" borderId="34" xfId="0" applyFont="1" applyBorder="1" applyAlignment="1">
      <alignment vertical="top" wrapText="1"/>
    </xf>
    <xf numFmtId="0" fontId="23" fillId="0" borderId="44" xfId="0" applyFont="1" applyFill="1" applyBorder="1" applyAlignment="1">
      <alignment horizontal="center" vertical="top"/>
    </xf>
    <xf numFmtId="0" fontId="25" fillId="0" borderId="45" xfId="0" applyFont="1" applyFill="1" applyBorder="1" applyAlignment="1">
      <alignment horizontal="center" vertical="top" wrapText="1"/>
    </xf>
    <xf numFmtId="0" fontId="25" fillId="0" borderId="35" xfId="0" applyFont="1" applyFill="1" applyBorder="1" applyAlignment="1">
      <alignment horizontal="center" vertical="top"/>
    </xf>
    <xf numFmtId="0" fontId="25" fillId="0" borderId="34" xfId="0" applyFont="1" applyFill="1" applyBorder="1" applyAlignment="1">
      <alignment horizontal="center" vertical="top" wrapText="1"/>
    </xf>
    <xf numFmtId="0" fontId="23" fillId="0" borderId="44" xfId="0" applyFont="1" applyFill="1" applyBorder="1" applyAlignment="1">
      <alignment horizontal="center" vertical="top" wrapText="1"/>
    </xf>
    <xf numFmtId="0" fontId="23" fillId="0" borderId="45" xfId="0" applyFont="1" applyFill="1" applyBorder="1" applyAlignment="1">
      <alignment horizontal="center" vertical="top"/>
    </xf>
    <xf numFmtId="0" fontId="23" fillId="0" borderId="35" xfId="0" applyFont="1" applyFill="1" applyBorder="1" applyAlignment="1">
      <alignment horizontal="center" vertical="top"/>
    </xf>
    <xf numFmtId="0" fontId="23" fillId="0" borderId="34" xfId="0" applyFont="1" applyFill="1" applyBorder="1" applyAlignment="1">
      <alignment horizontal="center" vertical="top"/>
    </xf>
    <xf numFmtId="0" fontId="4" fillId="0" borderId="46" xfId="0" applyFont="1" applyBorder="1" applyAlignment="1">
      <alignment vertical="top" wrapText="1"/>
    </xf>
    <xf numFmtId="0" fontId="5" fillId="22" borderId="47" xfId="0" applyFont="1" applyFill="1" applyBorder="1" applyAlignment="1">
      <alignment vertical="top"/>
    </xf>
    <xf numFmtId="0" fontId="7" fillId="16" borderId="18" xfId="0" applyFont="1" applyFill="1" applyBorder="1" applyAlignment="1">
      <alignment vertical="top" wrapText="1"/>
    </xf>
    <xf numFmtId="0" fontId="44" fillId="16" borderId="19" xfId="0" applyFont="1" applyFill="1" applyBorder="1" applyAlignment="1">
      <alignment vertical="top" wrapText="1"/>
    </xf>
    <xf numFmtId="0" fontId="44" fillId="16" borderId="48" xfId="0" applyFont="1" applyFill="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3" fillId="0" borderId="10" xfId="0" applyFont="1" applyBorder="1" applyAlignment="1">
      <alignment vertical="top" wrapText="1"/>
    </xf>
    <xf numFmtId="0" fontId="4" fillId="0" borderId="10" xfId="0" applyFont="1" applyBorder="1" applyAlignment="1">
      <alignment wrapText="1"/>
    </xf>
    <xf numFmtId="0" fontId="22" fillId="0" borderId="42" xfId="0" applyFont="1" applyBorder="1" applyAlignment="1">
      <alignment horizontal="center"/>
    </xf>
    <xf numFmtId="0" fontId="22" fillId="0" borderId="53" xfId="0" applyFont="1" applyBorder="1" applyAlignment="1">
      <alignment horizontal="center"/>
    </xf>
    <xf numFmtId="0" fontId="22" fillId="0" borderId="43" xfId="0" applyFont="1" applyBorder="1" applyAlignment="1">
      <alignment horizontal="center"/>
    </xf>
    <xf numFmtId="0" fontId="7" fillId="16" borderId="54" xfId="0" applyFont="1" applyFill="1" applyBorder="1" applyAlignment="1">
      <alignment vertical="top" wrapText="1"/>
    </xf>
    <xf numFmtId="0" fontId="44" fillId="16" borderId="37" xfId="0" applyFont="1" applyFill="1" applyBorder="1" applyAlignment="1">
      <alignment vertical="top" wrapText="1"/>
    </xf>
    <xf numFmtId="0" fontId="44" fillId="16" borderId="55" xfId="0" applyFont="1" applyFill="1" applyBorder="1" applyAlignment="1">
      <alignment vertical="top" wrapText="1"/>
    </xf>
    <xf numFmtId="0" fontId="7" fillId="16" borderId="56" xfId="0" applyFont="1" applyFill="1" applyBorder="1" applyAlignment="1">
      <alignment vertical="top" wrapText="1"/>
    </xf>
    <xf numFmtId="0" fontId="7" fillId="16" borderId="19" xfId="0" applyFont="1" applyFill="1" applyBorder="1" applyAlignment="1">
      <alignment vertical="top" wrapText="1"/>
    </xf>
    <xf numFmtId="0" fontId="7" fillId="16" borderId="57" xfId="0" applyFont="1" applyFill="1" applyBorder="1" applyAlignment="1">
      <alignment vertical="top" wrapText="1"/>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5" fillId="0" borderId="20" xfId="0" applyFont="1" applyFill="1" applyBorder="1" applyAlignment="1">
      <alignment horizontal="center" vertical="top" wrapText="1"/>
    </xf>
    <xf numFmtId="0" fontId="0" fillId="0" borderId="0" xfId="0" applyBorder="1" applyAlignment="1">
      <alignment vertical="top"/>
    </xf>
    <xf numFmtId="0" fontId="0" fillId="0" borderId="0" xfId="0" applyAlignment="1">
      <alignment vertical="top"/>
    </xf>
    <xf numFmtId="0" fontId="7" fillId="16" borderId="48" xfId="0" applyFont="1" applyFill="1" applyBorder="1" applyAlignment="1">
      <alignment vertical="top" wrapText="1"/>
    </xf>
    <xf numFmtId="16"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0" fontId="23" fillId="0" borderId="10" xfId="0" applyNumberFormat="1" applyFont="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5" fillId="24" borderId="18" xfId="0" applyFont="1" applyFill="1" applyBorder="1" applyAlignment="1">
      <alignment vertical="top"/>
    </xf>
    <xf numFmtId="0" fontId="5" fillId="24" borderId="19" xfId="0" applyFont="1" applyFill="1" applyBorder="1" applyAlignment="1">
      <alignment vertical="top"/>
    </xf>
    <xf numFmtId="0" fontId="5" fillId="24" borderId="48" xfId="0" applyFont="1" applyFill="1" applyBorder="1" applyAlignment="1">
      <alignment vertical="top"/>
    </xf>
    <xf numFmtId="0" fontId="7" fillId="16" borderId="10" xfId="0" applyFont="1" applyFill="1" applyBorder="1" applyAlignment="1">
      <alignment vertical="top" wrapText="1"/>
    </xf>
    <xf numFmtId="0" fontId="44" fillId="16" borderId="18" xfId="0" applyFont="1" applyFill="1" applyBorder="1" applyAlignment="1">
      <alignment vertical="top" wrapText="1"/>
    </xf>
    <xf numFmtId="0" fontId="44" fillId="16" borderId="10" xfId="0" applyFont="1" applyFill="1" applyBorder="1" applyAlignment="1">
      <alignment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8" xfId="0" applyFont="1" applyBorder="1" applyAlignment="1">
      <alignment horizontal="center" vertical="center" wrapText="1"/>
    </xf>
    <xf numFmtId="0" fontId="5" fillId="24" borderId="18" xfId="0" applyFont="1" applyFill="1" applyBorder="1" applyAlignment="1">
      <alignment vertical="top" wrapText="1"/>
    </xf>
    <xf numFmtId="0" fontId="0" fillId="0" borderId="19" xfId="0" applyBorder="1" applyAlignment="1">
      <alignment vertical="top" wrapText="1"/>
    </xf>
    <xf numFmtId="0" fontId="0" fillId="0" borderId="48" xfId="0" applyBorder="1" applyAlignment="1">
      <alignment vertical="top" wrapText="1"/>
    </xf>
    <xf numFmtId="0" fontId="3" fillId="0" borderId="0" xfId="0" applyFont="1" applyBorder="1" applyAlignment="1">
      <alignment vertical="top" wrapText="1"/>
    </xf>
    <xf numFmtId="0" fontId="6" fillId="0" borderId="0" xfId="0" applyFont="1" applyAlignment="1">
      <alignment/>
    </xf>
    <xf numFmtId="0" fontId="0" fillId="0" borderId="0" xfId="0" applyAlignment="1">
      <alignment/>
    </xf>
    <xf numFmtId="0" fontId="0" fillId="0" borderId="34" xfId="0"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8" xfId="0" applyFont="1" applyBorder="1" applyAlignment="1">
      <alignment horizontal="center" vertical="center" wrapText="1"/>
    </xf>
    <xf numFmtId="0" fontId="5" fillId="6" borderId="10" xfId="0" applyFont="1" applyFill="1" applyBorder="1" applyAlignment="1">
      <alignment vertical="top"/>
    </xf>
    <xf numFmtId="0" fontId="5" fillId="11" borderId="10" xfId="0" applyFont="1" applyFill="1" applyBorder="1" applyAlignment="1">
      <alignment vertical="top"/>
    </xf>
    <xf numFmtId="0" fontId="5" fillId="11" borderId="18" xfId="0" applyFont="1" applyFill="1" applyBorder="1" applyAlignment="1">
      <alignment vertical="top"/>
    </xf>
    <xf numFmtId="0" fontId="3" fillId="0" borderId="44" xfId="0" applyFont="1" applyBorder="1" applyAlignment="1">
      <alignment vertical="top" wrapText="1"/>
    </xf>
    <xf numFmtId="0" fontId="9" fillId="24" borderId="58" xfId="0" applyFont="1" applyFill="1" applyBorder="1" applyAlignment="1">
      <alignment vertical="top"/>
    </xf>
    <xf numFmtId="0" fontId="9" fillId="24" borderId="25" xfId="0" applyFont="1" applyFill="1" applyBorder="1" applyAlignment="1">
      <alignment vertical="top"/>
    </xf>
    <xf numFmtId="0" fontId="3" fillId="0" borderId="49" xfId="0" applyFont="1" applyBorder="1" applyAlignment="1">
      <alignment vertical="top" wrapText="1"/>
    </xf>
    <xf numFmtId="0" fontId="3" fillId="0" borderId="59" xfId="0" applyFont="1" applyBorder="1" applyAlignment="1">
      <alignment vertical="top" wrapText="1"/>
    </xf>
    <xf numFmtId="0" fontId="4" fillId="0" borderId="0" xfId="0" applyFont="1" applyAlignment="1">
      <alignment vertical="top" wrapText="1"/>
    </xf>
    <xf numFmtId="0" fontId="4" fillId="0" borderId="59" xfId="0" applyFont="1" applyBorder="1" applyAlignment="1">
      <alignment vertical="top" wrapText="1"/>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47" xfId="0" applyFont="1" applyBorder="1" applyAlignment="1">
      <alignment vertical="top" wrapText="1"/>
    </xf>
    <xf numFmtId="0" fontId="3" fillId="0" borderId="54" xfId="0" applyFont="1" applyBorder="1" applyAlignment="1">
      <alignment vertical="top" wrapText="1"/>
    </xf>
    <xf numFmtId="0" fontId="3" fillId="0" borderId="14" xfId="0" applyFont="1" applyBorder="1" applyAlignment="1">
      <alignment vertical="top" wrapText="1"/>
    </xf>
    <xf numFmtId="0" fontId="7" fillId="16" borderId="10" xfId="0" applyFont="1" applyFill="1" applyBorder="1" applyAlignment="1">
      <alignment vertical="top" wrapText="1"/>
    </xf>
    <xf numFmtId="0" fontId="6" fillId="0" borderId="62" xfId="0" applyFont="1" applyBorder="1" applyAlignment="1">
      <alignment/>
    </xf>
    <xf numFmtId="0" fontId="3" fillId="0" borderId="10" xfId="0" applyFont="1" applyBorder="1" applyAlignment="1">
      <alignment vertical="top" wrapText="1"/>
    </xf>
    <xf numFmtId="0" fontId="4" fillId="0" borderId="10" xfId="0" applyFont="1" applyBorder="1" applyAlignment="1">
      <alignment vertical="top" wrapText="1"/>
    </xf>
    <xf numFmtId="0" fontId="5" fillId="24" borderId="10" xfId="0" applyFont="1" applyFill="1" applyBorder="1" applyAlignment="1">
      <alignment vertical="top"/>
    </xf>
    <xf numFmtId="0" fontId="44" fillId="16" borderId="19" xfId="0" applyFont="1" applyFill="1" applyBorder="1" applyAlignment="1">
      <alignment vertical="top"/>
    </xf>
    <xf numFmtId="0" fontId="44" fillId="16" borderId="48" xfId="0" applyFont="1" applyFill="1" applyBorder="1" applyAlignment="1">
      <alignment vertical="top"/>
    </xf>
    <xf numFmtId="0" fontId="5" fillId="0" borderId="0" xfId="0" applyFont="1" applyFill="1" applyBorder="1" applyAlignment="1">
      <alignment horizontal="center" vertical="top" wrapText="1"/>
    </xf>
    <xf numFmtId="0" fontId="6" fillId="0" borderId="35" xfId="0" applyFont="1" applyBorder="1" applyAlignment="1">
      <alignment/>
    </xf>
    <xf numFmtId="0" fontId="5" fillId="26" borderId="18" xfId="0" applyFont="1" applyFill="1" applyBorder="1" applyAlignment="1">
      <alignment vertical="top"/>
    </xf>
    <xf numFmtId="0" fontId="11" fillId="26" borderId="10" xfId="0" applyFont="1" applyFill="1" applyBorder="1" applyAlignment="1">
      <alignment/>
    </xf>
    <xf numFmtId="0" fontId="12" fillId="27" borderId="21" xfId="0" applyFont="1" applyFill="1" applyBorder="1" applyAlignment="1">
      <alignment horizontal="center" vertical="top" wrapText="1"/>
    </xf>
    <xf numFmtId="0" fontId="12" fillId="27" borderId="15" xfId="0" applyFont="1" applyFill="1" applyBorder="1" applyAlignment="1">
      <alignment horizontal="center" vertical="top" wrapText="1"/>
    </xf>
    <xf numFmtId="0" fontId="12" fillId="27" borderId="63" xfId="0" applyFont="1" applyFill="1" applyBorder="1" applyAlignment="1">
      <alignment horizontal="center" vertical="top" wrapText="1"/>
    </xf>
    <xf numFmtId="0" fontId="0" fillId="0" borderId="64" xfId="0" applyBorder="1" applyAlignment="1">
      <alignment/>
    </xf>
    <xf numFmtId="0" fontId="0" fillId="0" borderId="65" xfId="0" applyBorder="1" applyAlignment="1">
      <alignment/>
    </xf>
    <xf numFmtId="0" fontId="12" fillId="27" borderId="66" xfId="0" applyFont="1" applyFill="1" applyBorder="1" applyAlignment="1">
      <alignment horizontal="center" vertical="top" wrapText="1"/>
    </xf>
    <xf numFmtId="0" fontId="12" fillId="27" borderId="17" xfId="0" applyFont="1" applyFill="1" applyBorder="1" applyAlignment="1">
      <alignment horizontal="center" vertical="top" wrapText="1"/>
    </xf>
    <xf numFmtId="0" fontId="3" fillId="11" borderId="67" xfId="0" applyFont="1" applyFill="1" applyBorder="1" applyAlignment="1">
      <alignment vertical="top"/>
    </xf>
    <xf numFmtId="0" fontId="3" fillId="11" borderId="68" xfId="0" applyFont="1" applyFill="1" applyBorder="1" applyAlignment="1">
      <alignment vertical="top"/>
    </xf>
    <xf numFmtId="0" fontId="3" fillId="11" borderId="69" xfId="0" applyFont="1" applyFill="1" applyBorder="1" applyAlignment="1">
      <alignment vertical="top"/>
    </xf>
    <xf numFmtId="0" fontId="10" fillId="25" borderId="0" xfId="0" applyFont="1" applyFill="1" applyBorder="1" applyAlignment="1">
      <alignment horizontal="left" vertical="top"/>
    </xf>
    <xf numFmtId="0" fontId="0" fillId="0" borderId="62" xfId="0" applyBorder="1" applyAlignment="1">
      <alignment vertical="top"/>
    </xf>
    <xf numFmtId="0" fontId="11" fillId="24" borderId="10" xfId="0" applyFont="1" applyFill="1" applyBorder="1" applyAlignment="1">
      <alignment vertical="top"/>
    </xf>
    <xf numFmtId="0" fontId="11" fillId="24" borderId="10" xfId="0" applyFont="1" applyFill="1" applyBorder="1" applyAlignment="1">
      <alignment/>
    </xf>
    <xf numFmtId="0" fontId="5" fillId="22" borderId="55" xfId="0" applyFont="1" applyFill="1" applyBorder="1" applyAlignment="1">
      <alignment vertical="top"/>
    </xf>
    <xf numFmtId="0" fontId="5" fillId="22" borderId="14" xfId="0" applyFont="1" applyFill="1" applyBorder="1" applyAlignment="1">
      <alignment vertical="top"/>
    </xf>
    <xf numFmtId="0" fontId="44" fillId="16" borderId="10" xfId="0" applyFont="1" applyFill="1" applyBorder="1" applyAlignment="1">
      <alignment/>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47" xfId="0" applyFont="1" applyBorder="1" applyAlignment="1">
      <alignment vertical="top" wrapText="1"/>
    </xf>
    <xf numFmtId="0" fontId="13" fillId="0" borderId="10" xfId="0" applyFont="1" applyBorder="1" applyAlignment="1">
      <alignment vertical="top" wrapText="1"/>
    </xf>
    <xf numFmtId="0" fontId="3" fillId="22" borderId="70" xfId="0" applyFont="1" applyFill="1" applyBorder="1" applyAlignment="1">
      <alignment vertical="top"/>
    </xf>
    <xf numFmtId="0" fontId="3" fillId="22" borderId="68" xfId="0" applyFont="1" applyFill="1" applyBorder="1" applyAlignment="1">
      <alignment vertical="top"/>
    </xf>
    <xf numFmtId="0" fontId="3" fillId="22" borderId="69" xfId="0" applyFont="1" applyFill="1" applyBorder="1" applyAlignment="1">
      <alignment vertical="top"/>
    </xf>
    <xf numFmtId="0" fontId="11" fillId="26" borderId="10" xfId="0" applyFont="1" applyFill="1" applyBorder="1" applyAlignment="1">
      <alignment vertical="top"/>
    </xf>
    <xf numFmtId="2" fontId="5" fillId="11"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24" fillId="0" borderId="0" xfId="0" applyFont="1" applyAlignment="1">
      <alignment wrapText="1"/>
    </xf>
    <xf numFmtId="0" fontId="23" fillId="0" borderId="0" xfId="0" applyFont="1" applyAlignment="1">
      <alignment wrapText="1"/>
    </xf>
    <xf numFmtId="0" fontId="3" fillId="0" borderId="43" xfId="0" applyFont="1" applyBorder="1" applyAlignment="1">
      <alignment vertical="top" wrapText="1"/>
    </xf>
    <xf numFmtId="0" fontId="0" fillId="0" borderId="43" xfId="0" applyBorder="1" applyAlignment="1">
      <alignment vertical="top" wrapText="1"/>
    </xf>
    <xf numFmtId="0" fontId="0" fillId="0" borderId="10" xfId="0"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13" fillId="0" borderId="73" xfId="0" applyFont="1" applyBorder="1" applyAlignment="1">
      <alignment vertical="top" wrapText="1"/>
    </xf>
    <xf numFmtId="0" fontId="3" fillId="0" borderId="74" xfId="0" applyFont="1" applyBorder="1" applyAlignment="1">
      <alignment vertical="top" wrapText="1"/>
    </xf>
    <xf numFmtId="0" fontId="3" fillId="0" borderId="43"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46" xfId="0" applyFont="1" applyBorder="1" applyAlignment="1">
      <alignment vertical="top" wrapText="1"/>
    </xf>
    <xf numFmtId="0" fontId="3" fillId="0" borderId="48" xfId="0" applyFont="1" applyBorder="1" applyAlignment="1">
      <alignment vertical="top" wrapText="1"/>
    </xf>
    <xf numFmtId="0" fontId="3" fillId="0" borderId="45" xfId="0" applyFont="1" applyBorder="1" applyAlignment="1">
      <alignment vertical="top" wrapText="1"/>
    </xf>
    <xf numFmtId="0" fontId="3" fillId="0" borderId="18" xfId="0" applyFont="1" applyBorder="1" applyAlignment="1">
      <alignment vertical="top" wrapText="1"/>
    </xf>
    <xf numFmtId="0" fontId="14" fillId="27" borderId="10" xfId="0" applyFont="1" applyFill="1" applyBorder="1" applyAlignment="1">
      <alignment horizontal="center" vertical="top"/>
    </xf>
    <xf numFmtId="0" fontId="0" fillId="0" borderId="10" xfId="0" applyBorder="1" applyAlignment="1">
      <alignment horizontal="center" vertical="top"/>
    </xf>
    <xf numFmtId="0" fontId="3" fillId="11" borderId="18" xfId="0" applyFont="1" applyFill="1" applyBorder="1" applyAlignment="1">
      <alignment horizontal="center" vertical="top" wrapText="1"/>
    </xf>
    <xf numFmtId="0" fontId="0" fillId="0" borderId="18" xfId="0" applyBorder="1" applyAlignment="1">
      <alignment horizontal="center" vertical="top" wrapText="1"/>
    </xf>
    <xf numFmtId="0" fontId="6" fillId="0" borderId="0" xfId="0" applyFont="1" applyBorder="1" applyAlignment="1">
      <alignment/>
    </xf>
    <xf numFmtId="0" fontId="9" fillId="25" borderId="75" xfId="0" applyFont="1" applyFill="1" applyBorder="1" applyAlignment="1">
      <alignment horizontal="left" wrapText="1" indent="1"/>
    </xf>
    <xf numFmtId="0" fontId="0" fillId="0" borderId="53" xfId="0" applyBorder="1" applyAlignment="1">
      <alignment horizontal="left" wrapText="1" indent="1"/>
    </xf>
    <xf numFmtId="0" fontId="0" fillId="0" borderId="76" xfId="0" applyBorder="1" applyAlignment="1">
      <alignment horizontal="left" wrapText="1" indent="1"/>
    </xf>
    <xf numFmtId="0" fontId="7" fillId="16" borderId="43" xfId="0" applyFont="1" applyFill="1" applyBorder="1" applyAlignment="1">
      <alignment vertical="top" wrapText="1"/>
    </xf>
    <xf numFmtId="0" fontId="55" fillId="25" borderId="42" xfId="0" applyFont="1" applyFill="1" applyBorder="1" applyAlignment="1" applyProtection="1">
      <alignment horizontal="left" vertical="top" wrapText="1"/>
      <protection locked="0"/>
    </xf>
    <xf numFmtId="0" fontId="55" fillId="25" borderId="53" xfId="0" applyFont="1" applyFill="1" applyBorder="1" applyAlignment="1" applyProtection="1">
      <alignment horizontal="left" vertical="top" wrapText="1"/>
      <protection locked="0"/>
    </xf>
    <xf numFmtId="0" fontId="55" fillId="25" borderId="43" xfId="0" applyFont="1" applyFill="1" applyBorder="1" applyAlignment="1" applyProtection="1">
      <alignment horizontal="left" vertical="top" wrapText="1"/>
      <protection locked="0"/>
    </xf>
    <xf numFmtId="0" fontId="21" fillId="25" borderId="75" xfId="0" applyFont="1" applyFill="1" applyBorder="1" applyAlignment="1">
      <alignment vertical="center"/>
    </xf>
    <xf numFmtId="0" fontId="21" fillId="25" borderId="53" xfId="0" applyFont="1" applyFill="1" applyBorder="1" applyAlignment="1">
      <alignment vertical="center"/>
    </xf>
    <xf numFmtId="0" fontId="21" fillId="25" borderId="76" xfId="0" applyFont="1" applyFill="1" applyBorder="1" applyAlignment="1">
      <alignment vertical="center"/>
    </xf>
    <xf numFmtId="0" fontId="44" fillId="16" borderId="43" xfId="0" applyFont="1" applyFill="1" applyBorder="1" applyAlignment="1">
      <alignment vertical="top" wrapText="1"/>
    </xf>
    <xf numFmtId="0" fontId="20" fillId="25" borderId="35" xfId="0" applyFont="1" applyFill="1" applyBorder="1" applyAlignment="1" applyProtection="1">
      <alignment horizontal="center"/>
      <protection/>
    </xf>
    <xf numFmtId="0" fontId="20" fillId="25" borderId="0" xfId="0" applyFont="1" applyFill="1" applyBorder="1" applyAlignment="1" applyProtection="1">
      <alignment horizontal="center"/>
      <protection/>
    </xf>
    <xf numFmtId="0" fontId="16" fillId="11" borderId="77" xfId="0" applyFont="1" applyFill="1" applyBorder="1" applyAlignment="1">
      <alignment horizontal="left" vertical="top"/>
    </xf>
    <xf numFmtId="0" fontId="16" fillId="11" borderId="58" xfId="0" applyFont="1" applyFill="1" applyBorder="1" applyAlignment="1">
      <alignment horizontal="left" vertical="top"/>
    </xf>
    <xf numFmtId="0" fontId="16" fillId="11" borderId="78" xfId="0" applyFont="1" applyFill="1" applyBorder="1" applyAlignment="1">
      <alignment horizontal="left" vertical="top"/>
    </xf>
    <xf numFmtId="0" fontId="16" fillId="24" borderId="77" xfId="0" applyFont="1" applyFill="1" applyBorder="1" applyAlignment="1">
      <alignment horizontal="left" vertical="top"/>
    </xf>
    <xf numFmtId="0" fontId="16" fillId="24" borderId="58" xfId="0" applyFont="1" applyFill="1" applyBorder="1" applyAlignment="1">
      <alignment horizontal="left" vertical="top"/>
    </xf>
    <xf numFmtId="0" fontId="16" fillId="24" borderId="78" xfId="0" applyFont="1" applyFill="1" applyBorder="1" applyAlignment="1">
      <alignment horizontal="left" vertical="top"/>
    </xf>
    <xf numFmtId="0" fontId="16" fillId="22" borderId="77" xfId="0" applyFont="1" applyFill="1" applyBorder="1" applyAlignment="1">
      <alignment horizontal="left" vertical="top"/>
    </xf>
    <xf numFmtId="0" fontId="16" fillId="22" borderId="58" xfId="0" applyFont="1" applyFill="1" applyBorder="1" applyAlignment="1">
      <alignment horizontal="left" vertical="top"/>
    </xf>
    <xf numFmtId="0" fontId="16" fillId="22" borderId="78" xfId="0" applyFont="1" applyFill="1" applyBorder="1" applyAlignment="1">
      <alignment horizontal="left" vertical="top"/>
    </xf>
    <xf numFmtId="0" fontId="16" fillId="6" borderId="77" xfId="0" applyFont="1" applyFill="1" applyBorder="1" applyAlignment="1">
      <alignment horizontal="left" vertical="top"/>
    </xf>
    <xf numFmtId="0" fontId="16" fillId="6" borderId="58" xfId="0" applyFont="1" applyFill="1" applyBorder="1" applyAlignment="1">
      <alignment horizontal="left" vertical="top"/>
    </xf>
    <xf numFmtId="0" fontId="16" fillId="6" borderId="78" xfId="0" applyFont="1" applyFill="1" applyBorder="1" applyAlignment="1">
      <alignment horizontal="left" vertical="top"/>
    </xf>
    <xf numFmtId="0" fontId="6" fillId="0" borderId="36" xfId="0" applyFont="1" applyFill="1" applyBorder="1" applyAlignment="1">
      <alignment/>
    </xf>
    <xf numFmtId="0" fontId="6" fillId="0" borderId="37" xfId="0" applyFont="1" applyFill="1" applyBorder="1" applyAlignment="1">
      <alignment/>
    </xf>
    <xf numFmtId="0" fontId="6" fillId="0" borderId="38" xfId="0" applyFont="1" applyFill="1" applyBorder="1" applyAlignment="1">
      <alignment/>
    </xf>
    <xf numFmtId="0" fontId="6" fillId="0" borderId="20" xfId="0" applyFont="1" applyBorder="1" applyAlignment="1">
      <alignment/>
    </xf>
    <xf numFmtId="0" fontId="9" fillId="26" borderId="58" xfId="0" applyFont="1" applyFill="1" applyBorder="1" applyAlignment="1">
      <alignment vertical="top"/>
    </xf>
    <xf numFmtId="0" fontId="9" fillId="26" borderId="25" xfId="0" applyFont="1" applyFill="1" applyBorder="1" applyAlignment="1">
      <alignment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Currency" xfId="44"/>
    <cellStyle name="Currency [0]" xfId="45"/>
    <cellStyle name="Followed Hyperlink" xfId="46"/>
    <cellStyle name="Hyperlink" xfId="47"/>
    <cellStyle name="Input" xfId="48"/>
    <cellStyle name="Neutrale" xfId="49"/>
    <cellStyle name="Normal_COUNTRY"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s>
  <dxfs count="7">
    <dxf>
      <fill>
        <patternFill>
          <bgColor rgb="FFFF0000"/>
        </patternFill>
      </fill>
    </dxf>
    <dxf>
      <fill>
        <patternFill>
          <bgColor rgb="FFFF0000"/>
        </patternFill>
      </fill>
    </dxf>
    <dxf>
      <fill>
        <patternFill>
          <bgColor rgb="FFFF0000"/>
        </patternFill>
      </fill>
      <border/>
    </dxf>
    <dxf>
      <fill>
        <patternFill>
          <bgColor rgb="FF33CCCC"/>
        </patternFill>
      </fill>
      <border/>
    </dxf>
    <dxf>
      <font>
        <color rgb="FFFFCC00"/>
      </font>
      <border/>
    </dxf>
    <dxf>
      <font>
        <color rgb="FFFFFFFF"/>
      </font>
      <border/>
    </dxf>
    <dxf>
      <font>
        <color rgb="FF808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15</xdr:row>
      <xdr:rowOff>114300</xdr:rowOff>
    </xdr:from>
    <xdr:to>
      <xdr:col>6</xdr:col>
      <xdr:colOff>1228725</xdr:colOff>
      <xdr:row>15</xdr:row>
      <xdr:rowOff>114300</xdr:rowOff>
    </xdr:to>
    <xdr:sp>
      <xdr:nvSpPr>
        <xdr:cNvPr id="1" name="Line 585"/>
        <xdr:cNvSpPr>
          <a:spLocks/>
        </xdr:cNvSpPr>
      </xdr:nvSpPr>
      <xdr:spPr>
        <a:xfrm>
          <a:off x="2038350" y="38671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18</xdr:row>
      <xdr:rowOff>104775</xdr:rowOff>
    </xdr:from>
    <xdr:to>
      <xdr:col>6</xdr:col>
      <xdr:colOff>1228725</xdr:colOff>
      <xdr:row>18</xdr:row>
      <xdr:rowOff>104775</xdr:rowOff>
    </xdr:to>
    <xdr:sp>
      <xdr:nvSpPr>
        <xdr:cNvPr id="2" name="Line 586"/>
        <xdr:cNvSpPr>
          <a:spLocks/>
        </xdr:cNvSpPr>
      </xdr:nvSpPr>
      <xdr:spPr>
        <a:xfrm>
          <a:off x="2038350" y="47244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21</xdr:row>
      <xdr:rowOff>95250</xdr:rowOff>
    </xdr:from>
    <xdr:to>
      <xdr:col>6</xdr:col>
      <xdr:colOff>1219200</xdr:colOff>
      <xdr:row>21</xdr:row>
      <xdr:rowOff>95250</xdr:rowOff>
    </xdr:to>
    <xdr:sp>
      <xdr:nvSpPr>
        <xdr:cNvPr id="3" name="Line 587"/>
        <xdr:cNvSpPr>
          <a:spLocks/>
        </xdr:cNvSpPr>
      </xdr:nvSpPr>
      <xdr:spPr>
        <a:xfrm>
          <a:off x="2028825" y="55435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24</xdr:row>
      <xdr:rowOff>104775</xdr:rowOff>
    </xdr:from>
    <xdr:to>
      <xdr:col>6</xdr:col>
      <xdr:colOff>1228725</xdr:colOff>
      <xdr:row>24</xdr:row>
      <xdr:rowOff>104775</xdr:rowOff>
    </xdr:to>
    <xdr:sp>
      <xdr:nvSpPr>
        <xdr:cNvPr id="4" name="Line 593"/>
        <xdr:cNvSpPr>
          <a:spLocks/>
        </xdr:cNvSpPr>
      </xdr:nvSpPr>
      <xdr:spPr>
        <a:xfrm>
          <a:off x="2038350" y="641032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27</xdr:row>
      <xdr:rowOff>104775</xdr:rowOff>
    </xdr:from>
    <xdr:to>
      <xdr:col>6</xdr:col>
      <xdr:colOff>1228725</xdr:colOff>
      <xdr:row>27</xdr:row>
      <xdr:rowOff>104775</xdr:rowOff>
    </xdr:to>
    <xdr:sp>
      <xdr:nvSpPr>
        <xdr:cNvPr id="5" name="Line 601"/>
        <xdr:cNvSpPr>
          <a:spLocks/>
        </xdr:cNvSpPr>
      </xdr:nvSpPr>
      <xdr:spPr>
        <a:xfrm>
          <a:off x="2038350" y="71437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34</xdr:row>
      <xdr:rowOff>95250</xdr:rowOff>
    </xdr:from>
    <xdr:to>
      <xdr:col>6</xdr:col>
      <xdr:colOff>1228725</xdr:colOff>
      <xdr:row>34</xdr:row>
      <xdr:rowOff>95250</xdr:rowOff>
    </xdr:to>
    <xdr:sp>
      <xdr:nvSpPr>
        <xdr:cNvPr id="6" name="Line 628"/>
        <xdr:cNvSpPr>
          <a:spLocks/>
        </xdr:cNvSpPr>
      </xdr:nvSpPr>
      <xdr:spPr>
        <a:xfrm>
          <a:off x="2038350" y="86868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37</xdr:row>
      <xdr:rowOff>104775</xdr:rowOff>
    </xdr:from>
    <xdr:to>
      <xdr:col>6</xdr:col>
      <xdr:colOff>1228725</xdr:colOff>
      <xdr:row>37</xdr:row>
      <xdr:rowOff>104775</xdr:rowOff>
    </xdr:to>
    <xdr:sp>
      <xdr:nvSpPr>
        <xdr:cNvPr id="7" name="Line 635"/>
        <xdr:cNvSpPr>
          <a:spLocks/>
        </xdr:cNvSpPr>
      </xdr:nvSpPr>
      <xdr:spPr>
        <a:xfrm>
          <a:off x="2038350" y="949642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104775</xdr:rowOff>
    </xdr:from>
    <xdr:to>
      <xdr:col>6</xdr:col>
      <xdr:colOff>1228725</xdr:colOff>
      <xdr:row>40</xdr:row>
      <xdr:rowOff>104775</xdr:rowOff>
    </xdr:to>
    <xdr:sp>
      <xdr:nvSpPr>
        <xdr:cNvPr id="8" name="Line 636"/>
        <xdr:cNvSpPr>
          <a:spLocks/>
        </xdr:cNvSpPr>
      </xdr:nvSpPr>
      <xdr:spPr>
        <a:xfrm>
          <a:off x="2038350" y="103632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43</xdr:row>
      <xdr:rowOff>85725</xdr:rowOff>
    </xdr:from>
    <xdr:to>
      <xdr:col>6</xdr:col>
      <xdr:colOff>1228725</xdr:colOff>
      <xdr:row>43</xdr:row>
      <xdr:rowOff>85725</xdr:rowOff>
    </xdr:to>
    <xdr:sp>
      <xdr:nvSpPr>
        <xdr:cNvPr id="9" name="Line 648"/>
        <xdr:cNvSpPr>
          <a:spLocks/>
        </xdr:cNvSpPr>
      </xdr:nvSpPr>
      <xdr:spPr>
        <a:xfrm>
          <a:off x="2038350" y="1147762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46</xdr:row>
      <xdr:rowOff>95250</xdr:rowOff>
    </xdr:from>
    <xdr:to>
      <xdr:col>6</xdr:col>
      <xdr:colOff>1228725</xdr:colOff>
      <xdr:row>46</xdr:row>
      <xdr:rowOff>95250</xdr:rowOff>
    </xdr:to>
    <xdr:sp>
      <xdr:nvSpPr>
        <xdr:cNvPr id="10" name="Line 650"/>
        <xdr:cNvSpPr>
          <a:spLocks/>
        </xdr:cNvSpPr>
      </xdr:nvSpPr>
      <xdr:spPr>
        <a:xfrm>
          <a:off x="2038350" y="120967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95250</xdr:rowOff>
    </xdr:from>
    <xdr:to>
      <xdr:col>6</xdr:col>
      <xdr:colOff>1228725</xdr:colOff>
      <xdr:row>49</xdr:row>
      <xdr:rowOff>95250</xdr:rowOff>
    </xdr:to>
    <xdr:sp>
      <xdr:nvSpPr>
        <xdr:cNvPr id="11" name="Line 655"/>
        <xdr:cNvSpPr>
          <a:spLocks/>
        </xdr:cNvSpPr>
      </xdr:nvSpPr>
      <xdr:spPr>
        <a:xfrm>
          <a:off x="2038350" y="128968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58</xdr:row>
      <xdr:rowOff>76200</xdr:rowOff>
    </xdr:from>
    <xdr:to>
      <xdr:col>6</xdr:col>
      <xdr:colOff>1228725</xdr:colOff>
      <xdr:row>58</xdr:row>
      <xdr:rowOff>76200</xdr:rowOff>
    </xdr:to>
    <xdr:sp>
      <xdr:nvSpPr>
        <xdr:cNvPr id="12" name="Line 700"/>
        <xdr:cNvSpPr>
          <a:spLocks/>
        </xdr:cNvSpPr>
      </xdr:nvSpPr>
      <xdr:spPr>
        <a:xfrm>
          <a:off x="2038350" y="145923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61</xdr:row>
      <xdr:rowOff>104775</xdr:rowOff>
    </xdr:from>
    <xdr:to>
      <xdr:col>6</xdr:col>
      <xdr:colOff>1219200</xdr:colOff>
      <xdr:row>61</xdr:row>
      <xdr:rowOff>104775</xdr:rowOff>
    </xdr:to>
    <xdr:sp>
      <xdr:nvSpPr>
        <xdr:cNvPr id="13" name="Line 707"/>
        <xdr:cNvSpPr>
          <a:spLocks/>
        </xdr:cNvSpPr>
      </xdr:nvSpPr>
      <xdr:spPr>
        <a:xfrm>
          <a:off x="2028825" y="156019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64</xdr:row>
      <xdr:rowOff>95250</xdr:rowOff>
    </xdr:from>
    <xdr:to>
      <xdr:col>6</xdr:col>
      <xdr:colOff>1228725</xdr:colOff>
      <xdr:row>64</xdr:row>
      <xdr:rowOff>95250</xdr:rowOff>
    </xdr:to>
    <xdr:sp>
      <xdr:nvSpPr>
        <xdr:cNvPr id="14" name="Line 718"/>
        <xdr:cNvSpPr>
          <a:spLocks/>
        </xdr:cNvSpPr>
      </xdr:nvSpPr>
      <xdr:spPr>
        <a:xfrm>
          <a:off x="2038350" y="164973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67</xdr:row>
      <xdr:rowOff>104775</xdr:rowOff>
    </xdr:from>
    <xdr:to>
      <xdr:col>6</xdr:col>
      <xdr:colOff>1228725</xdr:colOff>
      <xdr:row>67</xdr:row>
      <xdr:rowOff>104775</xdr:rowOff>
    </xdr:to>
    <xdr:sp>
      <xdr:nvSpPr>
        <xdr:cNvPr id="15" name="Line 719"/>
        <xdr:cNvSpPr>
          <a:spLocks/>
        </xdr:cNvSpPr>
      </xdr:nvSpPr>
      <xdr:spPr>
        <a:xfrm>
          <a:off x="2038350" y="1776412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70</xdr:row>
      <xdr:rowOff>104775</xdr:rowOff>
    </xdr:from>
    <xdr:to>
      <xdr:col>6</xdr:col>
      <xdr:colOff>1228725</xdr:colOff>
      <xdr:row>70</xdr:row>
      <xdr:rowOff>104775</xdr:rowOff>
    </xdr:to>
    <xdr:sp>
      <xdr:nvSpPr>
        <xdr:cNvPr id="16" name="Line 725"/>
        <xdr:cNvSpPr>
          <a:spLocks/>
        </xdr:cNvSpPr>
      </xdr:nvSpPr>
      <xdr:spPr>
        <a:xfrm>
          <a:off x="2038350" y="1839277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73</xdr:row>
      <xdr:rowOff>95250</xdr:rowOff>
    </xdr:from>
    <xdr:to>
      <xdr:col>6</xdr:col>
      <xdr:colOff>1228725</xdr:colOff>
      <xdr:row>73</xdr:row>
      <xdr:rowOff>95250</xdr:rowOff>
    </xdr:to>
    <xdr:sp>
      <xdr:nvSpPr>
        <xdr:cNvPr id="17" name="Line 736"/>
        <xdr:cNvSpPr>
          <a:spLocks/>
        </xdr:cNvSpPr>
      </xdr:nvSpPr>
      <xdr:spPr>
        <a:xfrm>
          <a:off x="2038350" y="1911667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80</xdr:row>
      <xdr:rowOff>95250</xdr:rowOff>
    </xdr:from>
    <xdr:to>
      <xdr:col>6</xdr:col>
      <xdr:colOff>1228725</xdr:colOff>
      <xdr:row>80</xdr:row>
      <xdr:rowOff>95250</xdr:rowOff>
    </xdr:to>
    <xdr:sp>
      <xdr:nvSpPr>
        <xdr:cNvPr id="18" name="Line 738"/>
        <xdr:cNvSpPr>
          <a:spLocks/>
        </xdr:cNvSpPr>
      </xdr:nvSpPr>
      <xdr:spPr>
        <a:xfrm>
          <a:off x="2038350" y="2070735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83</xdr:row>
      <xdr:rowOff>95250</xdr:rowOff>
    </xdr:from>
    <xdr:to>
      <xdr:col>6</xdr:col>
      <xdr:colOff>1228725</xdr:colOff>
      <xdr:row>83</xdr:row>
      <xdr:rowOff>95250</xdr:rowOff>
    </xdr:to>
    <xdr:sp>
      <xdr:nvSpPr>
        <xdr:cNvPr id="19" name="Line 744"/>
        <xdr:cNvSpPr>
          <a:spLocks/>
        </xdr:cNvSpPr>
      </xdr:nvSpPr>
      <xdr:spPr>
        <a:xfrm>
          <a:off x="2038350" y="216789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86</xdr:row>
      <xdr:rowOff>114300</xdr:rowOff>
    </xdr:from>
    <xdr:to>
      <xdr:col>6</xdr:col>
      <xdr:colOff>1228725</xdr:colOff>
      <xdr:row>86</xdr:row>
      <xdr:rowOff>114300</xdr:rowOff>
    </xdr:to>
    <xdr:sp>
      <xdr:nvSpPr>
        <xdr:cNvPr id="20" name="Line 755"/>
        <xdr:cNvSpPr>
          <a:spLocks/>
        </xdr:cNvSpPr>
      </xdr:nvSpPr>
      <xdr:spPr>
        <a:xfrm>
          <a:off x="2038350" y="22545675"/>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89</xdr:row>
      <xdr:rowOff>95250</xdr:rowOff>
    </xdr:from>
    <xdr:to>
      <xdr:col>6</xdr:col>
      <xdr:colOff>1219200</xdr:colOff>
      <xdr:row>89</xdr:row>
      <xdr:rowOff>95250</xdr:rowOff>
    </xdr:to>
    <xdr:sp>
      <xdr:nvSpPr>
        <xdr:cNvPr id="21" name="Line 794"/>
        <xdr:cNvSpPr>
          <a:spLocks/>
        </xdr:cNvSpPr>
      </xdr:nvSpPr>
      <xdr:spPr>
        <a:xfrm>
          <a:off x="2028825" y="23355300"/>
          <a:ext cx="5372100" cy="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38100</xdr:rowOff>
    </xdr:from>
    <xdr:to>
      <xdr:col>1</xdr:col>
      <xdr:colOff>1066800</xdr:colOff>
      <xdr:row>0</xdr:row>
      <xdr:rowOff>657225</xdr:rowOff>
    </xdr:to>
    <xdr:pic>
      <xdr:nvPicPr>
        <xdr:cNvPr id="22" name="Picture 805"/>
        <xdr:cNvPicPr preferRelativeResize="1">
          <a:picLocks noChangeAspect="1"/>
        </xdr:cNvPicPr>
      </xdr:nvPicPr>
      <xdr:blipFill>
        <a:blip r:embed="rId1"/>
        <a:stretch>
          <a:fillRect/>
        </a:stretch>
      </xdr:blipFill>
      <xdr:spPr>
        <a:xfrm>
          <a:off x="38100" y="38100"/>
          <a:ext cx="14097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218"/>
  <sheetViews>
    <sheetView showGridLines="0" tabSelected="1" zoomScalePageLayoutView="0" workbookViewId="0" topLeftCell="A1">
      <selection activeCell="C5" sqref="C5:E5"/>
    </sheetView>
  </sheetViews>
  <sheetFormatPr defaultColWidth="9.140625" defaultRowHeight="12.75" zeroHeight="1"/>
  <cols>
    <col min="1" max="1" width="5.7109375" style="54" customWidth="1"/>
    <col min="2" max="2" width="16.7109375" style="3" customWidth="1"/>
    <col min="3" max="3" width="6.421875" style="3" customWidth="1"/>
    <col min="4" max="4" width="21.57421875" style="0" customWidth="1"/>
    <col min="5" max="7" width="21.140625" style="0" customWidth="1"/>
    <col min="8" max="8" width="35.140625" style="52" customWidth="1"/>
    <col min="9" max="9" width="0.13671875" style="0" customWidth="1"/>
    <col min="10" max="18" width="9.140625" style="91" hidden="1" customWidth="1"/>
    <col min="19" max="16384" width="9.140625" style="0" hidden="1" customWidth="1"/>
  </cols>
  <sheetData>
    <row r="1" spans="1:8" ht="54.75" customHeight="1">
      <c r="A1" s="102" t="s">
        <v>382</v>
      </c>
      <c r="B1" s="103"/>
      <c r="C1" s="103"/>
      <c r="D1" s="103"/>
      <c r="E1" s="103"/>
      <c r="F1" s="103"/>
      <c r="G1" s="103"/>
      <c r="H1" s="104"/>
    </row>
    <row r="2" spans="1:8" ht="79.5" customHeight="1">
      <c r="A2" s="258" t="s">
        <v>5</v>
      </c>
      <c r="B2" s="259"/>
      <c r="C2" s="259"/>
      <c r="D2" s="259"/>
      <c r="E2" s="259"/>
      <c r="F2" s="259"/>
      <c r="G2" s="259"/>
      <c r="H2" s="260"/>
    </row>
    <row r="3" spans="1:8" ht="18" customHeight="1">
      <c r="A3" s="265" t="s">
        <v>175</v>
      </c>
      <c r="B3" s="266"/>
      <c r="C3" s="266"/>
      <c r="D3" s="266"/>
      <c r="E3" s="266"/>
      <c r="F3" s="266"/>
      <c r="G3" s="266"/>
      <c r="H3" s="267"/>
    </row>
    <row r="4" spans="1:8" ht="7.5" customHeight="1">
      <c r="A4" s="60"/>
      <c r="B4" s="10"/>
      <c r="C4" s="10"/>
      <c r="D4" s="11"/>
      <c r="E4" s="11"/>
      <c r="F4" s="11"/>
      <c r="G4" s="11"/>
      <c r="H4" s="46"/>
    </row>
    <row r="5" spans="1:8" ht="12" customHeight="1">
      <c r="A5" s="60"/>
      <c r="B5" s="12" t="s">
        <v>6</v>
      </c>
      <c r="C5" s="262"/>
      <c r="D5" s="263"/>
      <c r="E5" s="264"/>
      <c r="F5" s="11"/>
      <c r="G5" s="30" t="s">
        <v>84</v>
      </c>
      <c r="H5" s="78"/>
    </row>
    <row r="6" spans="1:8" ht="8.25" customHeight="1">
      <c r="A6" s="60"/>
      <c r="B6" s="10"/>
      <c r="C6" s="10"/>
      <c r="D6" s="11"/>
      <c r="E6" s="11"/>
      <c r="F6" s="11"/>
      <c r="G6" s="74"/>
      <c r="H6" s="46"/>
    </row>
    <row r="7" spans="1:8" ht="11.25" customHeight="1">
      <c r="A7" s="60"/>
      <c r="B7" s="13" t="s">
        <v>378</v>
      </c>
      <c r="C7" s="118" t="s">
        <v>176</v>
      </c>
      <c r="D7" s="119"/>
      <c r="E7" s="269"/>
      <c r="F7" s="270"/>
      <c r="G7" s="20" t="s">
        <v>83</v>
      </c>
      <c r="H7" s="78"/>
    </row>
    <row r="8" spans="1:8" ht="8.25" customHeight="1">
      <c r="A8" s="60"/>
      <c r="B8" s="10"/>
      <c r="C8" s="10"/>
      <c r="D8" s="11"/>
      <c r="E8" s="11"/>
      <c r="F8" s="11"/>
      <c r="G8" s="11"/>
      <c r="H8" s="46"/>
    </row>
    <row r="9" spans="1:8" ht="12.75" customHeight="1">
      <c r="A9" s="60"/>
      <c r="B9" s="15" t="s">
        <v>71</v>
      </c>
      <c r="C9" s="118" t="s">
        <v>381</v>
      </c>
      <c r="D9" s="119"/>
      <c r="E9" s="11"/>
      <c r="F9" s="14"/>
      <c r="G9" s="20"/>
      <c r="H9" s="75"/>
    </row>
    <row r="10" spans="1:8" ht="4.5" customHeight="1" thickBot="1">
      <c r="A10" s="61"/>
      <c r="B10" s="16"/>
      <c r="C10" s="17"/>
      <c r="D10" s="16"/>
      <c r="E10" s="18"/>
      <c r="F10" s="18"/>
      <c r="G10" s="19"/>
      <c r="H10" s="47"/>
    </row>
    <row r="11" spans="1:8" ht="12.75" customHeight="1" thickBot="1">
      <c r="A11" s="215" t="s">
        <v>7</v>
      </c>
      <c r="B11" s="211"/>
      <c r="C11" s="216"/>
      <c r="D11" s="210" t="s">
        <v>52</v>
      </c>
      <c r="E11" s="211"/>
      <c r="F11" s="211"/>
      <c r="G11" s="212"/>
      <c r="H11" s="73" t="s">
        <v>46</v>
      </c>
    </row>
    <row r="12" spans="1:8" ht="13.5" thickBot="1">
      <c r="A12" s="213"/>
      <c r="B12" s="213"/>
      <c r="C12" s="213"/>
      <c r="D12" s="213"/>
      <c r="E12" s="213"/>
      <c r="F12" s="213"/>
      <c r="G12" s="213"/>
      <c r="H12" s="214"/>
    </row>
    <row r="13" spans="1:8" ht="13.5" thickBot="1">
      <c r="A13" s="65" t="s">
        <v>18</v>
      </c>
      <c r="B13" s="217" t="s">
        <v>173</v>
      </c>
      <c r="C13" s="218"/>
      <c r="D13" s="218"/>
      <c r="E13" s="218"/>
      <c r="F13" s="218"/>
      <c r="G13" s="218"/>
      <c r="H13" s="219"/>
    </row>
    <row r="14" spans="1:8" ht="12.75">
      <c r="A14" s="178"/>
      <c r="B14" s="178"/>
      <c r="C14" s="178"/>
      <c r="D14" s="178"/>
      <c r="E14" s="178"/>
      <c r="F14" s="178"/>
      <c r="G14" s="178"/>
      <c r="H14" s="200"/>
    </row>
    <row r="15" spans="1:8" ht="26.25" customHeight="1">
      <c r="A15" s="185" t="s">
        <v>19</v>
      </c>
      <c r="B15" s="194" t="s">
        <v>97</v>
      </c>
      <c r="C15" s="195"/>
      <c r="D15" s="32" t="s">
        <v>128</v>
      </c>
      <c r="E15" s="33" t="s">
        <v>100</v>
      </c>
      <c r="F15" s="84" t="s">
        <v>101</v>
      </c>
      <c r="G15" s="33" t="s">
        <v>127</v>
      </c>
      <c r="H15" s="168" t="s">
        <v>72</v>
      </c>
    </row>
    <row r="16" spans="1:8" ht="15.75" customHeight="1">
      <c r="A16" s="185"/>
      <c r="B16" s="194"/>
      <c r="C16" s="195"/>
      <c r="D16" s="112"/>
      <c r="E16" s="113"/>
      <c r="F16" s="113"/>
      <c r="G16" s="114"/>
      <c r="H16" s="168"/>
    </row>
    <row r="17" spans="1:16" ht="18" customHeight="1">
      <c r="A17" s="185"/>
      <c r="B17" s="194"/>
      <c r="C17" s="196"/>
      <c r="D17" s="85"/>
      <c r="E17" s="85"/>
      <c r="F17" s="85"/>
      <c r="G17" s="86"/>
      <c r="H17" s="268"/>
      <c r="J17" s="91">
        <v>0</v>
      </c>
      <c r="K17" s="91" t="str">
        <f>IF(J17=1,0,IF(J17=2,2,IF(J17=3,4,IF(J17=4,6,"n/a"))))</f>
        <v>n/a</v>
      </c>
      <c r="N17" s="92" t="s">
        <v>176</v>
      </c>
      <c r="P17" s="93" t="s">
        <v>381</v>
      </c>
    </row>
    <row r="18" spans="1:16" ht="34.5" customHeight="1">
      <c r="A18" s="185" t="s">
        <v>20</v>
      </c>
      <c r="B18" s="194" t="s">
        <v>98</v>
      </c>
      <c r="C18" s="195"/>
      <c r="D18" s="32" t="s">
        <v>16</v>
      </c>
      <c r="E18" s="32" t="s">
        <v>99</v>
      </c>
      <c r="F18" s="32" t="s">
        <v>102</v>
      </c>
      <c r="G18" s="33" t="s">
        <v>103</v>
      </c>
      <c r="H18" s="168" t="s">
        <v>0</v>
      </c>
      <c r="N18" s="94" t="s">
        <v>177</v>
      </c>
      <c r="P18" s="95" t="s">
        <v>380</v>
      </c>
    </row>
    <row r="19" spans="1:16" ht="15.75" customHeight="1">
      <c r="A19" s="185"/>
      <c r="B19" s="194"/>
      <c r="C19" s="195"/>
      <c r="D19" s="112"/>
      <c r="E19" s="113"/>
      <c r="F19" s="113"/>
      <c r="G19" s="114"/>
      <c r="H19" s="168"/>
      <c r="N19" s="94" t="s">
        <v>178</v>
      </c>
      <c r="P19" s="95" t="s">
        <v>379</v>
      </c>
    </row>
    <row r="20" spans="1:14" ht="15.75" customHeight="1">
      <c r="A20" s="185"/>
      <c r="B20" s="194"/>
      <c r="C20" s="195"/>
      <c r="D20" s="87"/>
      <c r="E20" s="87"/>
      <c r="F20" s="87"/>
      <c r="G20" s="88"/>
      <c r="H20" s="261"/>
      <c r="J20" s="91">
        <v>0</v>
      </c>
      <c r="K20" s="91" t="str">
        <f>IF(J20=1,0,IF(J20=2,2,IF(J20=3,4,IF(J20=4,6,"n/a"))))</f>
        <v>n/a</v>
      </c>
      <c r="N20" s="94" t="s">
        <v>179</v>
      </c>
    </row>
    <row r="21" spans="1:14" ht="33.75" customHeight="1">
      <c r="A21" s="185" t="s">
        <v>21</v>
      </c>
      <c r="B21" s="194" t="s">
        <v>94</v>
      </c>
      <c r="C21" s="195"/>
      <c r="D21" s="32" t="s">
        <v>17</v>
      </c>
      <c r="E21" s="32" t="s">
        <v>130</v>
      </c>
      <c r="F21" s="32" t="s">
        <v>131</v>
      </c>
      <c r="G21" s="33" t="s">
        <v>104</v>
      </c>
      <c r="H21" s="168" t="s">
        <v>165</v>
      </c>
      <c r="N21" s="94" t="s">
        <v>180</v>
      </c>
    </row>
    <row r="22" spans="1:14" ht="15.75" customHeight="1">
      <c r="A22" s="185"/>
      <c r="B22" s="194"/>
      <c r="C22" s="196"/>
      <c r="D22" s="112"/>
      <c r="E22" s="113"/>
      <c r="F22" s="113"/>
      <c r="G22" s="114"/>
      <c r="H22" s="168"/>
      <c r="N22" s="94" t="s">
        <v>181</v>
      </c>
    </row>
    <row r="23" spans="1:14" ht="15.75" customHeight="1">
      <c r="A23" s="185"/>
      <c r="B23" s="194"/>
      <c r="C23" s="196"/>
      <c r="D23" s="87"/>
      <c r="E23" s="87"/>
      <c r="F23" s="87"/>
      <c r="G23" s="88"/>
      <c r="H23" s="168"/>
      <c r="J23" s="91">
        <v>0</v>
      </c>
      <c r="K23" s="91" t="str">
        <f>IF(J23=1,0,IF(J23=2,2,IF(J23=3,4,IF(J23=4,6,"n/a"))))</f>
        <v>n/a</v>
      </c>
      <c r="N23" s="94" t="s">
        <v>182</v>
      </c>
    </row>
    <row r="24" spans="1:14" ht="36" customHeight="1">
      <c r="A24" s="185" t="s">
        <v>22</v>
      </c>
      <c r="B24" s="194" t="s">
        <v>57</v>
      </c>
      <c r="C24" s="195"/>
      <c r="D24" s="43" t="s">
        <v>132</v>
      </c>
      <c r="E24" s="43" t="s">
        <v>152</v>
      </c>
      <c r="F24" s="43" t="s">
        <v>133</v>
      </c>
      <c r="G24" s="44" t="s">
        <v>105</v>
      </c>
      <c r="H24" s="199" t="s">
        <v>174</v>
      </c>
      <c r="N24" s="94" t="s">
        <v>183</v>
      </c>
    </row>
    <row r="25" spans="1:14" ht="15.75" customHeight="1">
      <c r="A25" s="185"/>
      <c r="B25" s="194"/>
      <c r="C25" s="196"/>
      <c r="D25" s="112"/>
      <c r="E25" s="113"/>
      <c r="F25" s="113"/>
      <c r="G25" s="114"/>
      <c r="H25" s="168"/>
      <c r="N25" s="94" t="s">
        <v>184</v>
      </c>
    </row>
    <row r="26" spans="1:14" ht="15.75" customHeight="1">
      <c r="A26" s="185"/>
      <c r="B26" s="197"/>
      <c r="C26" s="198"/>
      <c r="D26" s="87"/>
      <c r="E26" s="87"/>
      <c r="F26" s="87"/>
      <c r="G26" s="88"/>
      <c r="H26" s="168"/>
      <c r="J26" s="91">
        <v>0</v>
      </c>
      <c r="K26" s="91" t="str">
        <f>IF(J26=1,0,IF(J26=2,2,IF(J26=3,4,IF(J26=4,6,"n/a"))))</f>
        <v>n/a</v>
      </c>
      <c r="N26" s="94" t="s">
        <v>185</v>
      </c>
    </row>
    <row r="27" spans="1:14" ht="26.25" customHeight="1">
      <c r="A27" s="185" t="s">
        <v>25</v>
      </c>
      <c r="B27" s="187" t="s">
        <v>74</v>
      </c>
      <c r="C27" s="121"/>
      <c r="D27" s="34" t="s">
        <v>12</v>
      </c>
      <c r="E27" s="32" t="s">
        <v>107</v>
      </c>
      <c r="F27" s="32" t="s">
        <v>106</v>
      </c>
      <c r="G27" s="33" t="s">
        <v>26</v>
      </c>
      <c r="H27" s="168" t="s">
        <v>73</v>
      </c>
      <c r="N27" s="94" t="s">
        <v>186</v>
      </c>
    </row>
    <row r="28" spans="1:14" ht="15.75" customHeight="1">
      <c r="A28" s="185"/>
      <c r="B28" s="124"/>
      <c r="C28" s="125"/>
      <c r="D28" s="112"/>
      <c r="E28" s="113"/>
      <c r="F28" s="113"/>
      <c r="G28" s="114"/>
      <c r="H28" s="170"/>
      <c r="N28" s="94" t="s">
        <v>187</v>
      </c>
    </row>
    <row r="29" spans="1:14" ht="15.75" customHeight="1" thickBot="1">
      <c r="A29" s="186"/>
      <c r="B29" s="124"/>
      <c r="C29" s="125"/>
      <c r="D29" s="89"/>
      <c r="E29" s="85"/>
      <c r="F29" s="85"/>
      <c r="G29" s="90"/>
      <c r="H29" s="170"/>
      <c r="J29" s="91">
        <v>0</v>
      </c>
      <c r="K29" s="91" t="str">
        <f>IF(J29=1,0,IF(J29=2,2,IF(J29=3,4,IF(J29=4,6,"n/a"))))</f>
        <v>n/a</v>
      </c>
      <c r="N29" s="94" t="s">
        <v>188</v>
      </c>
    </row>
    <row r="30" spans="1:14" ht="17.25" customHeight="1" thickBot="1">
      <c r="A30" s="271" t="s">
        <v>66</v>
      </c>
      <c r="B30" s="272"/>
      <c r="C30" s="273"/>
      <c r="D30" s="72" t="e">
        <f>AVERAGE(K17,K20,K23,K26,K29)</f>
        <v>#DIV/0!</v>
      </c>
      <c r="E30" s="156"/>
      <c r="F30" s="158"/>
      <c r="G30" s="158"/>
      <c r="H30" s="158"/>
      <c r="N30" s="94" t="s">
        <v>189</v>
      </c>
    </row>
    <row r="31" spans="1:14" ht="9.75" customHeight="1" thickBot="1">
      <c r="A31" s="178"/>
      <c r="B31" s="179"/>
      <c r="C31" s="179"/>
      <c r="D31" s="179"/>
      <c r="E31" s="179"/>
      <c r="F31" s="179"/>
      <c r="G31" s="179"/>
      <c r="H31" s="179"/>
      <c r="N31" s="94" t="s">
        <v>190</v>
      </c>
    </row>
    <row r="32" spans="1:14" ht="13.5" thickBot="1">
      <c r="A32" s="66" t="s">
        <v>27</v>
      </c>
      <c r="B32" s="188" t="s">
        <v>9</v>
      </c>
      <c r="C32" s="188"/>
      <c r="D32" s="188"/>
      <c r="E32" s="188"/>
      <c r="F32" s="188"/>
      <c r="G32" s="188"/>
      <c r="H32" s="189"/>
      <c r="N32" s="94" t="s">
        <v>191</v>
      </c>
    </row>
    <row r="33" spans="1:14" ht="12.75">
      <c r="A33" s="220"/>
      <c r="B33" s="158"/>
      <c r="C33" s="158"/>
      <c r="D33" s="158"/>
      <c r="E33" s="158"/>
      <c r="F33" s="158"/>
      <c r="G33" s="158"/>
      <c r="H33" s="221"/>
      <c r="N33" s="94" t="s">
        <v>192</v>
      </c>
    </row>
    <row r="34" spans="1:14" ht="37.5" customHeight="1">
      <c r="A34" s="203" t="s">
        <v>23</v>
      </c>
      <c r="B34" s="190" t="s">
        <v>59</v>
      </c>
      <c r="C34" s="190"/>
      <c r="D34" s="32" t="s">
        <v>10</v>
      </c>
      <c r="E34" s="32" t="s">
        <v>108</v>
      </c>
      <c r="F34" s="32" t="s">
        <v>134</v>
      </c>
      <c r="G34" s="33" t="s">
        <v>135</v>
      </c>
      <c r="H34" s="136" t="s">
        <v>166</v>
      </c>
      <c r="N34" s="94" t="s">
        <v>193</v>
      </c>
    </row>
    <row r="35" spans="1:14" ht="15.75" customHeight="1">
      <c r="A35" s="223"/>
      <c r="B35" s="177"/>
      <c r="C35" s="177"/>
      <c r="D35" s="112"/>
      <c r="E35" s="113"/>
      <c r="F35" s="113"/>
      <c r="G35" s="114"/>
      <c r="H35" s="137"/>
      <c r="N35" s="94" t="s">
        <v>194</v>
      </c>
    </row>
    <row r="36" spans="1:14" ht="15.75" customHeight="1">
      <c r="A36" s="223"/>
      <c r="B36" s="191"/>
      <c r="C36" s="191"/>
      <c r="D36" s="5"/>
      <c r="E36" s="5"/>
      <c r="F36" s="5"/>
      <c r="G36" s="6"/>
      <c r="H36" s="138"/>
      <c r="J36" s="91">
        <v>0</v>
      </c>
      <c r="K36" s="91" t="str">
        <f>IF(J36=1,0,IF(J36=2,2,IF(J36=3,4,IF(J36=4,6,"n/a"))))</f>
        <v>n/a</v>
      </c>
      <c r="N36" s="94" t="s">
        <v>195</v>
      </c>
    </row>
    <row r="37" spans="1:14" ht="31.5" customHeight="1">
      <c r="A37" s="203" t="s">
        <v>24</v>
      </c>
      <c r="B37" s="190" t="s">
        <v>75</v>
      </c>
      <c r="C37" s="190"/>
      <c r="D37" s="32" t="s">
        <v>109</v>
      </c>
      <c r="E37" s="32" t="s">
        <v>110</v>
      </c>
      <c r="F37" s="32" t="s">
        <v>136</v>
      </c>
      <c r="G37" s="33" t="s">
        <v>111</v>
      </c>
      <c r="H37" s="136" t="s">
        <v>172</v>
      </c>
      <c r="N37" s="94" t="s">
        <v>196</v>
      </c>
    </row>
    <row r="38" spans="1:14" ht="15.75" customHeight="1">
      <c r="A38" s="222"/>
      <c r="B38" s="177"/>
      <c r="C38" s="177"/>
      <c r="D38" s="112"/>
      <c r="E38" s="113"/>
      <c r="F38" s="113"/>
      <c r="G38" s="114"/>
      <c r="H38" s="137"/>
      <c r="N38" s="94" t="s">
        <v>197</v>
      </c>
    </row>
    <row r="39" spans="1:14" ht="15.75" customHeight="1">
      <c r="A39" s="222"/>
      <c r="B39" s="191"/>
      <c r="C39" s="191"/>
      <c r="D39" s="7"/>
      <c r="E39" s="7"/>
      <c r="F39" s="7"/>
      <c r="G39" s="21"/>
      <c r="H39" s="138"/>
      <c r="J39" s="91">
        <v>0</v>
      </c>
      <c r="K39" s="91" t="str">
        <f>IF(J39=1,0,IF(J39=2,2,IF(J39=3,4,IF(J39=4,6,"n/a"))))</f>
        <v>n/a</v>
      </c>
      <c r="N39" s="94" t="s">
        <v>198</v>
      </c>
    </row>
    <row r="40" spans="1:14" ht="36.75" customHeight="1">
      <c r="A40" s="165" t="s">
        <v>28</v>
      </c>
      <c r="B40" s="187" t="s">
        <v>42</v>
      </c>
      <c r="C40" s="139"/>
      <c r="D40" s="32" t="s">
        <v>109</v>
      </c>
      <c r="E40" s="32" t="s">
        <v>112</v>
      </c>
      <c r="F40" s="32" t="s">
        <v>113</v>
      </c>
      <c r="G40" s="33" t="s">
        <v>114</v>
      </c>
      <c r="H40" s="48" t="s">
        <v>1</v>
      </c>
      <c r="N40" s="94" t="s">
        <v>199</v>
      </c>
    </row>
    <row r="41" spans="1:14" ht="15.75" customHeight="1">
      <c r="A41" s="166"/>
      <c r="B41" s="124"/>
      <c r="C41" s="192"/>
      <c r="D41" s="112"/>
      <c r="E41" s="113"/>
      <c r="F41" s="113"/>
      <c r="G41" s="114"/>
      <c r="H41" s="49"/>
      <c r="N41" s="94" t="s">
        <v>200</v>
      </c>
    </row>
    <row r="42" spans="1:14" ht="15.75" customHeight="1">
      <c r="A42" s="167"/>
      <c r="B42" s="100"/>
      <c r="C42" s="193"/>
      <c r="D42" s="7"/>
      <c r="E42" s="7"/>
      <c r="F42" s="7"/>
      <c r="G42" s="21"/>
      <c r="H42" s="49"/>
      <c r="J42" s="91">
        <v>0</v>
      </c>
      <c r="K42" s="91" t="str">
        <f>IF(J42=1,0,IF(J42=2,2,IF(J42=3,4,IF(J42=4,6,"n/a"))))</f>
        <v>n/a</v>
      </c>
      <c r="N42" s="94" t="s">
        <v>201</v>
      </c>
    </row>
    <row r="43" spans="1:14" ht="57.75" customHeight="1">
      <c r="A43" s="174" t="s">
        <v>29</v>
      </c>
      <c r="B43" s="143" t="s">
        <v>53</v>
      </c>
      <c r="C43" s="143"/>
      <c r="D43" s="43" t="s">
        <v>76</v>
      </c>
      <c r="E43" s="43" t="s">
        <v>77</v>
      </c>
      <c r="F43" s="43" t="s">
        <v>153</v>
      </c>
      <c r="G43" s="44" t="s">
        <v>70</v>
      </c>
      <c r="H43" s="168" t="s">
        <v>171</v>
      </c>
      <c r="N43" s="94" t="s">
        <v>202</v>
      </c>
    </row>
    <row r="44" spans="1:14" ht="13.5" customHeight="1">
      <c r="A44" s="175"/>
      <c r="B44" s="143"/>
      <c r="C44" s="143"/>
      <c r="D44" s="112"/>
      <c r="E44" s="113"/>
      <c r="F44" s="113"/>
      <c r="G44" s="114"/>
      <c r="H44" s="168"/>
      <c r="N44" s="94" t="s">
        <v>203</v>
      </c>
    </row>
    <row r="45" spans="1:14" ht="17.25" customHeight="1">
      <c r="A45" s="176"/>
      <c r="B45" s="143"/>
      <c r="C45" s="143"/>
      <c r="D45" s="4"/>
      <c r="E45" s="5"/>
      <c r="F45" s="5"/>
      <c r="G45" s="6"/>
      <c r="H45" s="169"/>
      <c r="J45" s="91">
        <v>0</v>
      </c>
      <c r="K45" s="91" t="str">
        <f>IF(J45=1,0,IF(J45=2,2,IF(J45=3,4,IF(J45=4,6,"n/a"))))</f>
        <v>n/a</v>
      </c>
      <c r="N45" s="94" t="s">
        <v>204</v>
      </c>
    </row>
    <row r="46" spans="1:14" ht="17.25" customHeight="1">
      <c r="A46" s="165" t="s">
        <v>54</v>
      </c>
      <c r="B46" s="120" t="s">
        <v>63</v>
      </c>
      <c r="C46" s="139"/>
      <c r="D46" s="35" t="s">
        <v>58</v>
      </c>
      <c r="E46" s="35" t="s">
        <v>137</v>
      </c>
      <c r="F46" s="35" t="s">
        <v>115</v>
      </c>
      <c r="G46" s="35" t="s">
        <v>56</v>
      </c>
      <c r="H46" s="168" t="s">
        <v>2</v>
      </c>
      <c r="N46" s="94" t="s">
        <v>205</v>
      </c>
    </row>
    <row r="47" spans="1:14" ht="13.5" customHeight="1">
      <c r="A47" s="166"/>
      <c r="B47" s="124"/>
      <c r="C47" s="140"/>
      <c r="D47" s="112"/>
      <c r="E47" s="113"/>
      <c r="F47" s="113"/>
      <c r="G47" s="114"/>
      <c r="H47" s="168"/>
      <c r="N47" s="94" t="s">
        <v>206</v>
      </c>
    </row>
    <row r="48" spans="1:14" ht="15.75" customHeight="1">
      <c r="A48" s="167"/>
      <c r="B48" s="141"/>
      <c r="C48" s="142"/>
      <c r="D48" s="7"/>
      <c r="E48" s="7"/>
      <c r="F48" s="7"/>
      <c r="G48" s="21"/>
      <c r="H48" s="169"/>
      <c r="J48" s="91">
        <v>6</v>
      </c>
      <c r="K48" s="91" t="str">
        <f>IF(J48=1,0,IF(J48=2,2,IF(J48=3,4,IF(J48=4,6,"n/a"))))</f>
        <v>n/a</v>
      </c>
      <c r="N48" s="94" t="s">
        <v>207</v>
      </c>
    </row>
    <row r="49" spans="1:14" ht="33.75" customHeight="1">
      <c r="A49" s="203" t="s">
        <v>55</v>
      </c>
      <c r="B49" s="177" t="s">
        <v>3</v>
      </c>
      <c r="C49" s="177"/>
      <c r="D49" s="32" t="s">
        <v>116</v>
      </c>
      <c r="E49" s="32" t="s">
        <v>117</v>
      </c>
      <c r="F49" s="32" t="s">
        <v>118</v>
      </c>
      <c r="G49" s="33" t="s">
        <v>119</v>
      </c>
      <c r="H49" s="136" t="s">
        <v>79</v>
      </c>
      <c r="N49" s="94" t="s">
        <v>208</v>
      </c>
    </row>
    <row r="50" spans="1:14" ht="15" customHeight="1">
      <c r="A50" s="203"/>
      <c r="B50" s="177"/>
      <c r="C50" s="177"/>
      <c r="D50" s="112"/>
      <c r="E50" s="113"/>
      <c r="F50" s="113"/>
      <c r="G50" s="114"/>
      <c r="H50" s="137"/>
      <c r="N50" s="94" t="s">
        <v>209</v>
      </c>
    </row>
    <row r="51" spans="1:14" ht="15.75" customHeight="1" thickBot="1">
      <c r="A51" s="165"/>
      <c r="B51" s="177"/>
      <c r="C51" s="177"/>
      <c r="D51" s="64"/>
      <c r="E51" s="5"/>
      <c r="F51" s="5"/>
      <c r="G51" s="6"/>
      <c r="H51" s="138"/>
      <c r="J51" s="91">
        <v>0</v>
      </c>
      <c r="K51" s="91" t="str">
        <f>IF(J51=1,0,IF(J51=2,2,IF(J51=3,4,IF(J51=4,6,"n/a"))))</f>
        <v>n/a</v>
      </c>
      <c r="L51" s="91">
        <f>IF(K48="n/a",5,6)</f>
        <v>5</v>
      </c>
      <c r="N51" s="94" t="s">
        <v>210</v>
      </c>
    </row>
    <row r="52" spans="1:14" ht="17.25" customHeight="1" thickBot="1">
      <c r="A52" s="274" t="s">
        <v>67</v>
      </c>
      <c r="B52" s="275"/>
      <c r="C52" s="276"/>
      <c r="D52" s="71">
        <f>SUM(K36,K39,K42,K45,K48,K51)/L51</f>
        <v>0</v>
      </c>
      <c r="E52" s="156"/>
      <c r="F52" s="206"/>
      <c r="G52" s="206"/>
      <c r="H52" s="206"/>
      <c r="N52" s="94" t="s">
        <v>211</v>
      </c>
    </row>
    <row r="53" spans="1:14" ht="8.25" customHeight="1" thickBot="1">
      <c r="A53" s="207"/>
      <c r="B53" s="179"/>
      <c r="C53" s="179"/>
      <c r="D53" s="179"/>
      <c r="E53" s="179"/>
      <c r="F53" s="179"/>
      <c r="G53" s="179"/>
      <c r="H53" s="179"/>
      <c r="N53" s="94" t="s">
        <v>212</v>
      </c>
    </row>
    <row r="54" spans="1:14" ht="13.5" thickBot="1">
      <c r="A54" s="67" t="s">
        <v>30</v>
      </c>
      <c r="B54" s="287" t="s">
        <v>51</v>
      </c>
      <c r="C54" s="287"/>
      <c r="D54" s="287"/>
      <c r="E54" s="287"/>
      <c r="F54" s="287"/>
      <c r="G54" s="287"/>
      <c r="H54" s="288"/>
      <c r="N54" s="94" t="s">
        <v>213</v>
      </c>
    </row>
    <row r="55" spans="1:14" ht="12.75" customHeight="1">
      <c r="A55" s="178"/>
      <c r="B55" s="179"/>
      <c r="C55" s="179"/>
      <c r="D55" s="179"/>
      <c r="E55" s="179"/>
      <c r="F55" s="179"/>
      <c r="G55" s="179"/>
      <c r="H55" s="180"/>
      <c r="N55" s="94" t="s">
        <v>214</v>
      </c>
    </row>
    <row r="56" spans="1:14" ht="24.75" customHeight="1">
      <c r="A56" s="184" t="s">
        <v>31</v>
      </c>
      <c r="B56" s="101" t="s">
        <v>138</v>
      </c>
      <c r="C56" s="99"/>
      <c r="D56" s="171" t="s">
        <v>122</v>
      </c>
      <c r="E56" s="171" t="s">
        <v>121</v>
      </c>
      <c r="F56" s="171" t="s">
        <v>154</v>
      </c>
      <c r="G56" s="181" t="s">
        <v>120</v>
      </c>
      <c r="H56" s="136" t="s">
        <v>78</v>
      </c>
      <c r="N56" s="94" t="s">
        <v>215</v>
      </c>
    </row>
    <row r="57" spans="1:14" ht="20.25" customHeight="1">
      <c r="A57" s="184"/>
      <c r="B57" s="124"/>
      <c r="C57" s="125"/>
      <c r="D57" s="172"/>
      <c r="E57" s="172"/>
      <c r="F57" s="172"/>
      <c r="G57" s="182"/>
      <c r="H57" s="204"/>
      <c r="N57" s="94" t="s">
        <v>216</v>
      </c>
    </row>
    <row r="58" spans="1:14" ht="7.5" customHeight="1">
      <c r="A58" s="184"/>
      <c r="B58" s="124"/>
      <c r="C58" s="125"/>
      <c r="D58" s="173"/>
      <c r="E58" s="173"/>
      <c r="F58" s="173"/>
      <c r="G58" s="183"/>
      <c r="H58" s="204"/>
      <c r="N58" s="94" t="s">
        <v>217</v>
      </c>
    </row>
    <row r="59" spans="1:14" ht="12.75" customHeight="1">
      <c r="A59" s="184"/>
      <c r="B59" s="124"/>
      <c r="C59" s="125"/>
      <c r="D59" s="115"/>
      <c r="E59" s="116"/>
      <c r="F59" s="116"/>
      <c r="G59" s="117"/>
      <c r="H59" s="204"/>
      <c r="N59" s="94" t="s">
        <v>218</v>
      </c>
    </row>
    <row r="60" spans="1:14" ht="16.5" customHeight="1">
      <c r="A60" s="184"/>
      <c r="B60" s="100"/>
      <c r="C60" s="134"/>
      <c r="D60" s="22"/>
      <c r="E60" s="22"/>
      <c r="F60" s="22"/>
      <c r="G60" s="23"/>
      <c r="H60" s="205"/>
      <c r="J60" s="91">
        <v>0</v>
      </c>
      <c r="K60" s="91" t="str">
        <f>IF(J60=1,0,IF(J60=2,2,IF(J60=3,4,IF(J60=4,6,"n/a"))))</f>
        <v>n/a</v>
      </c>
      <c r="N60" s="94" t="s">
        <v>219</v>
      </c>
    </row>
    <row r="61" spans="1:14" ht="48" customHeight="1">
      <c r="A61" s="111" t="s">
        <v>32</v>
      </c>
      <c r="B61" s="143" t="s">
        <v>11</v>
      </c>
      <c r="C61" s="143"/>
      <c r="D61" s="32" t="s">
        <v>10</v>
      </c>
      <c r="E61" s="32" t="s">
        <v>139</v>
      </c>
      <c r="F61" s="32" t="s">
        <v>140</v>
      </c>
      <c r="G61" s="32" t="s">
        <v>141</v>
      </c>
      <c r="H61" s="168" t="s">
        <v>4</v>
      </c>
      <c r="N61" s="94" t="s">
        <v>220</v>
      </c>
    </row>
    <row r="62" spans="1:14" ht="15.75" customHeight="1">
      <c r="A62" s="111"/>
      <c r="B62" s="144"/>
      <c r="C62" s="144"/>
      <c r="D62" s="112"/>
      <c r="E62" s="113"/>
      <c r="F62" s="113"/>
      <c r="G62" s="114"/>
      <c r="H62" s="226"/>
      <c r="N62" s="94" t="s">
        <v>221</v>
      </c>
    </row>
    <row r="63" spans="1:14" ht="15.75" customHeight="1">
      <c r="A63" s="111"/>
      <c r="B63" s="144"/>
      <c r="C63" s="144"/>
      <c r="D63" s="22"/>
      <c r="E63" s="22"/>
      <c r="F63" s="22"/>
      <c r="G63" s="23"/>
      <c r="H63" s="226"/>
      <c r="J63" s="91">
        <v>0</v>
      </c>
      <c r="K63" s="91" t="str">
        <f>IF(J63=1,0,IF(J63=2,2,IF(J63=3,4,IF(J63=4,6,"n/a"))))</f>
        <v>n/a</v>
      </c>
      <c r="N63" s="94" t="s">
        <v>222</v>
      </c>
    </row>
    <row r="64" spans="1:14" ht="39.75" customHeight="1">
      <c r="A64" s="111" t="s">
        <v>33</v>
      </c>
      <c r="B64" s="201" t="s">
        <v>48</v>
      </c>
      <c r="C64" s="201"/>
      <c r="D64" s="32" t="s">
        <v>142</v>
      </c>
      <c r="E64" s="32" t="s">
        <v>143</v>
      </c>
      <c r="F64" s="32" t="s">
        <v>123</v>
      </c>
      <c r="G64" s="32" t="s">
        <v>10</v>
      </c>
      <c r="H64" s="168" t="s">
        <v>167</v>
      </c>
      <c r="N64" s="94" t="s">
        <v>223</v>
      </c>
    </row>
    <row r="65" spans="1:14" ht="15.75" customHeight="1">
      <c r="A65" s="111"/>
      <c r="B65" s="202"/>
      <c r="C65" s="202"/>
      <c r="D65" s="112"/>
      <c r="E65" s="113"/>
      <c r="F65" s="113"/>
      <c r="G65" s="114"/>
      <c r="H65" s="170"/>
      <c r="N65" s="94" t="s">
        <v>224</v>
      </c>
    </row>
    <row r="66" spans="1:14" ht="15.75" customHeight="1">
      <c r="A66" s="111"/>
      <c r="B66" s="202"/>
      <c r="C66" s="202"/>
      <c r="D66" s="22"/>
      <c r="E66" s="22"/>
      <c r="F66" s="22"/>
      <c r="G66" s="23"/>
      <c r="H66" s="170"/>
      <c r="J66" s="91">
        <v>0</v>
      </c>
      <c r="K66" s="91" t="str">
        <f>IF(J66=1,0,IF(J66=2,2,IF(J66=3,4,IF(J66=4,6,"n/a"))))</f>
        <v>n/a</v>
      </c>
      <c r="N66" s="94" t="s">
        <v>225</v>
      </c>
    </row>
    <row r="67" spans="1:14" ht="67.5" customHeight="1">
      <c r="A67" s="111" t="s">
        <v>34</v>
      </c>
      <c r="B67" s="143" t="s">
        <v>44</v>
      </c>
      <c r="C67" s="143"/>
      <c r="D67" s="32" t="s">
        <v>45</v>
      </c>
      <c r="E67" s="32" t="s">
        <v>144</v>
      </c>
      <c r="F67" s="32" t="s">
        <v>155</v>
      </c>
      <c r="G67" s="32" t="s">
        <v>146</v>
      </c>
      <c r="H67" s="168" t="s">
        <v>80</v>
      </c>
      <c r="N67" s="94" t="s">
        <v>226</v>
      </c>
    </row>
    <row r="68" spans="1:14" ht="15.75" customHeight="1">
      <c r="A68" s="234"/>
      <c r="B68" s="143"/>
      <c r="C68" s="143"/>
      <c r="D68" s="112"/>
      <c r="E68" s="113"/>
      <c r="F68" s="113"/>
      <c r="G68" s="114"/>
      <c r="H68" s="168"/>
      <c r="N68" s="94" t="s">
        <v>227</v>
      </c>
    </row>
    <row r="69" spans="1:14" ht="15.75" customHeight="1">
      <c r="A69" s="234"/>
      <c r="B69" s="143"/>
      <c r="C69" s="143"/>
      <c r="D69" s="22"/>
      <c r="E69" s="22"/>
      <c r="F69" s="22"/>
      <c r="G69" s="23"/>
      <c r="H69" s="170"/>
      <c r="J69" s="91">
        <v>0</v>
      </c>
      <c r="K69" s="91" t="str">
        <f>IF(J69=1,0,IF(J69=2,2,IF(J69=3,4,IF(J69=4,6,"n/a"))))</f>
        <v>n/a</v>
      </c>
      <c r="N69" s="94" t="s">
        <v>228</v>
      </c>
    </row>
    <row r="70" spans="1:14" ht="18" customHeight="1">
      <c r="A70" s="111" t="s">
        <v>35</v>
      </c>
      <c r="B70" s="230" t="s">
        <v>61</v>
      </c>
      <c r="C70" s="143"/>
      <c r="D70" s="32" t="s">
        <v>43</v>
      </c>
      <c r="E70" s="32" t="s">
        <v>129</v>
      </c>
      <c r="F70" s="32" t="s">
        <v>124</v>
      </c>
      <c r="G70" s="33" t="s">
        <v>13</v>
      </c>
      <c r="H70" s="136" t="s">
        <v>95</v>
      </c>
      <c r="N70" s="94" t="s">
        <v>229</v>
      </c>
    </row>
    <row r="71" spans="1:14" ht="15.75" customHeight="1">
      <c r="A71" s="209"/>
      <c r="B71" s="143"/>
      <c r="C71" s="143"/>
      <c r="D71" s="112"/>
      <c r="E71" s="113"/>
      <c r="F71" s="113"/>
      <c r="G71" s="114"/>
      <c r="H71" s="137"/>
      <c r="N71" s="94" t="s">
        <v>230</v>
      </c>
    </row>
    <row r="72" spans="1:14" ht="15.75" customHeight="1">
      <c r="A72" s="209"/>
      <c r="B72" s="143"/>
      <c r="C72" s="143"/>
      <c r="D72" s="22"/>
      <c r="E72" s="22"/>
      <c r="F72" s="22"/>
      <c r="G72" s="23"/>
      <c r="H72" s="138"/>
      <c r="J72" s="91">
        <v>0</v>
      </c>
      <c r="K72" s="91" t="str">
        <f>IF(J72=1,0,IF(J72=2,2,IF(J72=3,4,IF(J72=4,6,"n/a"))))</f>
        <v>n/a</v>
      </c>
      <c r="N72" s="94" t="s">
        <v>231</v>
      </c>
    </row>
    <row r="73" spans="1:14" ht="26.25" customHeight="1">
      <c r="A73" s="111" t="s">
        <v>36</v>
      </c>
      <c r="B73" s="120" t="s">
        <v>62</v>
      </c>
      <c r="C73" s="121"/>
      <c r="D73" s="34" t="s">
        <v>49</v>
      </c>
      <c r="E73" s="32" t="s">
        <v>145</v>
      </c>
      <c r="F73" s="32" t="s">
        <v>147</v>
      </c>
      <c r="G73" s="33" t="s">
        <v>148</v>
      </c>
      <c r="H73" s="136" t="s">
        <v>81</v>
      </c>
      <c r="N73" s="94" t="s">
        <v>232</v>
      </c>
    </row>
    <row r="74" spans="1:14" ht="15.75" customHeight="1">
      <c r="A74" s="111"/>
      <c r="B74" s="122"/>
      <c r="C74" s="123"/>
      <c r="D74" s="112"/>
      <c r="E74" s="113"/>
      <c r="F74" s="113"/>
      <c r="G74" s="114"/>
      <c r="H74" s="137"/>
      <c r="N74" s="94" t="s">
        <v>233</v>
      </c>
    </row>
    <row r="75" spans="1:14" ht="33" customHeight="1" thickBot="1">
      <c r="A75" s="208"/>
      <c r="B75" s="124"/>
      <c r="C75" s="125"/>
      <c r="D75" s="26"/>
      <c r="E75" s="8"/>
      <c r="F75" s="8"/>
      <c r="G75" s="9"/>
      <c r="H75" s="138"/>
      <c r="J75" s="91">
        <v>0</v>
      </c>
      <c r="K75" s="91" t="str">
        <f>IF(J75=1,0,IF(J75=2,2,IF(J75=3,4,IF(J75=4,6,"n/a"))))</f>
        <v>n/a</v>
      </c>
      <c r="L75" s="91">
        <f>IF(AND(K72="n/a",K75="n/a"),4,IF(OR(K72="n/a",K75="n/a"),5,6))</f>
        <v>4</v>
      </c>
      <c r="N75" s="94" t="s">
        <v>234</v>
      </c>
    </row>
    <row r="76" spans="1:14" ht="13.5" thickBot="1">
      <c r="A76" s="280" t="s">
        <v>69</v>
      </c>
      <c r="B76" s="281"/>
      <c r="C76" s="282"/>
      <c r="D76" s="70">
        <f>SUM(K60,K63,K66,K69,K72,K75)/L75</f>
        <v>0</v>
      </c>
      <c r="E76" s="156"/>
      <c r="F76" s="157"/>
      <c r="G76" s="158"/>
      <c r="H76" s="158"/>
      <c r="N76" s="94" t="s">
        <v>235</v>
      </c>
    </row>
    <row r="77" spans="1:14" ht="6" customHeight="1" thickBot="1">
      <c r="A77" s="207"/>
      <c r="B77" s="179"/>
      <c r="C77" s="179"/>
      <c r="D77" s="179"/>
      <c r="E77" s="179"/>
      <c r="F77" s="179"/>
      <c r="G77" s="179"/>
      <c r="H77" s="179"/>
      <c r="N77" s="94" t="s">
        <v>236</v>
      </c>
    </row>
    <row r="78" spans="1:14" ht="13.5" thickBot="1">
      <c r="A78" s="68" t="s">
        <v>37</v>
      </c>
      <c r="B78" s="231" t="s">
        <v>50</v>
      </c>
      <c r="C78" s="232"/>
      <c r="D78" s="232"/>
      <c r="E78" s="232"/>
      <c r="F78" s="232"/>
      <c r="G78" s="232"/>
      <c r="H78" s="233"/>
      <c r="N78" s="94" t="s">
        <v>237</v>
      </c>
    </row>
    <row r="79" spans="1:14" ht="12.75">
      <c r="A79" s="220"/>
      <c r="B79" s="158"/>
      <c r="C79" s="158"/>
      <c r="D79" s="158"/>
      <c r="E79" s="158"/>
      <c r="F79" s="158"/>
      <c r="G79" s="158"/>
      <c r="H79" s="221"/>
      <c r="N79" s="94" t="s">
        <v>238</v>
      </c>
    </row>
    <row r="80" spans="1:14" ht="30.75" customHeight="1">
      <c r="A80" s="135" t="s">
        <v>38</v>
      </c>
      <c r="B80" s="227" t="s">
        <v>125</v>
      </c>
      <c r="C80" s="228"/>
      <c r="D80" s="34" t="s">
        <v>10</v>
      </c>
      <c r="E80" s="32" t="s">
        <v>14</v>
      </c>
      <c r="F80" s="32" t="s">
        <v>126</v>
      </c>
      <c r="G80" s="33" t="s">
        <v>64</v>
      </c>
      <c r="H80" s="148" t="s">
        <v>47</v>
      </c>
      <c r="N80" s="94" t="s">
        <v>239</v>
      </c>
    </row>
    <row r="81" spans="1:14" ht="14.25" customHeight="1">
      <c r="A81" s="135"/>
      <c r="B81" s="227"/>
      <c r="C81" s="229"/>
      <c r="D81" s="112"/>
      <c r="E81" s="113"/>
      <c r="F81" s="113"/>
      <c r="G81" s="114"/>
      <c r="H81" s="149"/>
      <c r="N81" s="94" t="s">
        <v>240</v>
      </c>
    </row>
    <row r="82" spans="1:14" ht="15.75" customHeight="1">
      <c r="A82" s="135"/>
      <c r="B82" s="227"/>
      <c r="C82" s="229"/>
      <c r="D82" s="24"/>
      <c r="E82" s="24"/>
      <c r="F82" s="24"/>
      <c r="G82" s="25"/>
      <c r="H82" s="150"/>
      <c r="J82" s="91">
        <v>0</v>
      </c>
      <c r="K82" s="91" t="str">
        <f>IF(J82=1,0,IF(J82=2,2,IF(J82=3,4,IF(J82=4,6,"n/a"))))</f>
        <v>n/a</v>
      </c>
      <c r="N82" s="94" t="s">
        <v>241</v>
      </c>
    </row>
    <row r="83" spans="1:97" s="1" customFormat="1" ht="46.5" customHeight="1">
      <c r="A83" s="135" t="s">
        <v>39</v>
      </c>
      <c r="B83" s="239" t="s">
        <v>82</v>
      </c>
      <c r="C83" s="201"/>
      <c r="D83" s="43" t="s">
        <v>149</v>
      </c>
      <c r="E83" s="43" t="s">
        <v>156</v>
      </c>
      <c r="F83" s="43" t="s">
        <v>150</v>
      </c>
      <c r="G83" s="44" t="s">
        <v>157</v>
      </c>
      <c r="H83" s="148" t="s">
        <v>168</v>
      </c>
      <c r="J83" s="96"/>
      <c r="K83" s="96"/>
      <c r="L83" s="96"/>
      <c r="M83" s="96"/>
      <c r="N83" s="94" t="s">
        <v>242</v>
      </c>
      <c r="O83" s="96"/>
      <c r="P83" s="96"/>
      <c r="Q83" s="96"/>
      <c r="R83" s="96"/>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row>
    <row r="84" spans="1:14" ht="15.75" customHeight="1">
      <c r="A84" s="135"/>
      <c r="B84" s="240"/>
      <c r="C84" s="241"/>
      <c r="D84" s="283"/>
      <c r="E84" s="284"/>
      <c r="F84" s="284"/>
      <c r="G84" s="285"/>
      <c r="H84" s="149"/>
      <c r="N84" s="94" t="s">
        <v>243</v>
      </c>
    </row>
    <row r="85" spans="1:97" s="1" customFormat="1" ht="15.75" customHeight="1">
      <c r="A85" s="135"/>
      <c r="B85" s="242"/>
      <c r="C85" s="243"/>
      <c r="D85" s="24"/>
      <c r="E85" s="24"/>
      <c r="F85" s="24"/>
      <c r="G85" s="25"/>
      <c r="H85" s="150"/>
      <c r="J85" s="96">
        <v>0</v>
      </c>
      <c r="K85" s="91" t="str">
        <f>IF(J85=1,0,IF(J85=2,2,IF(J85=3,4,IF(J85=4,6,"n/a"))))</f>
        <v>n/a</v>
      </c>
      <c r="L85" s="96"/>
      <c r="M85" s="96"/>
      <c r="N85" s="94" t="s">
        <v>244</v>
      </c>
      <c r="O85" s="96"/>
      <c r="P85" s="96"/>
      <c r="Q85" s="96"/>
      <c r="R85" s="96"/>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row>
    <row r="86" spans="1:14" ht="35.25" customHeight="1">
      <c r="A86" s="135" t="s">
        <v>40</v>
      </c>
      <c r="B86" s="244" t="s">
        <v>60</v>
      </c>
      <c r="C86" s="245"/>
      <c r="D86" s="45" t="s">
        <v>10</v>
      </c>
      <c r="E86" s="43" t="s">
        <v>151</v>
      </c>
      <c r="F86" s="43" t="s">
        <v>158</v>
      </c>
      <c r="G86" s="44" t="s">
        <v>159</v>
      </c>
      <c r="H86" s="151" t="s">
        <v>169</v>
      </c>
      <c r="N86" s="94" t="s">
        <v>245</v>
      </c>
    </row>
    <row r="87" spans="1:14" ht="15.75" customHeight="1">
      <c r="A87" s="135"/>
      <c r="B87" s="246"/>
      <c r="C87" s="201"/>
      <c r="D87" s="112"/>
      <c r="E87" s="113"/>
      <c r="F87" s="113"/>
      <c r="G87" s="114"/>
      <c r="H87" s="152"/>
      <c r="N87" s="94" t="s">
        <v>246</v>
      </c>
    </row>
    <row r="88" spans="1:14" ht="15.75" customHeight="1">
      <c r="A88" s="135"/>
      <c r="B88" s="247"/>
      <c r="C88" s="248"/>
      <c r="D88" s="24"/>
      <c r="E88" s="24"/>
      <c r="F88" s="24"/>
      <c r="G88" s="25"/>
      <c r="H88" s="153"/>
      <c r="J88" s="91">
        <v>0</v>
      </c>
      <c r="K88" s="91" t="str">
        <f>IF(J88=1,0,IF(J88=2,2,IF(J88=3,4,IF(J88=4,6,"n/a"))))</f>
        <v>n/a</v>
      </c>
      <c r="N88" s="94" t="s">
        <v>247</v>
      </c>
    </row>
    <row r="89" spans="1:14" ht="33.75">
      <c r="A89" s="224" t="s">
        <v>41</v>
      </c>
      <c r="B89" s="249" t="s">
        <v>160</v>
      </c>
      <c r="C89" s="250"/>
      <c r="D89" s="32" t="s">
        <v>15</v>
      </c>
      <c r="E89" s="32" t="s">
        <v>161</v>
      </c>
      <c r="F89" s="32" t="s">
        <v>162</v>
      </c>
      <c r="G89" s="33" t="s">
        <v>163</v>
      </c>
      <c r="H89" s="152" t="s">
        <v>170</v>
      </c>
      <c r="N89" s="94" t="s">
        <v>248</v>
      </c>
    </row>
    <row r="90" spans="1:14" ht="15.75" customHeight="1">
      <c r="A90" s="135"/>
      <c r="B90" s="246"/>
      <c r="C90" s="201"/>
      <c r="D90" s="112"/>
      <c r="E90" s="113"/>
      <c r="F90" s="113"/>
      <c r="G90" s="114"/>
      <c r="H90" s="152"/>
      <c r="N90" s="94" t="s">
        <v>249</v>
      </c>
    </row>
    <row r="91" spans="1:97" s="1" customFormat="1" ht="15.75" customHeight="1" thickBot="1">
      <c r="A91" s="225"/>
      <c r="B91" s="251"/>
      <c r="C91" s="252"/>
      <c r="D91" s="27"/>
      <c r="E91" s="28"/>
      <c r="F91" s="28"/>
      <c r="G91" s="29"/>
      <c r="H91" s="159"/>
      <c r="J91" s="96">
        <v>0</v>
      </c>
      <c r="K91" s="91" t="str">
        <f>IF(J91=1,0,IF(J91=2,2,IF(J91=3,4,IF(J91=4,6,"n/a"))))</f>
        <v>n/a</v>
      </c>
      <c r="L91" s="91">
        <f>IF(K88="n/a",3,4)</f>
        <v>3</v>
      </c>
      <c r="M91" s="96"/>
      <c r="N91" s="94" t="s">
        <v>250</v>
      </c>
      <c r="O91" s="96"/>
      <c r="P91" s="96"/>
      <c r="Q91" s="96"/>
      <c r="R91" s="96"/>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row>
    <row r="92" spans="1:14" ht="15" customHeight="1" thickBot="1">
      <c r="A92" s="277" t="s">
        <v>68</v>
      </c>
      <c r="B92" s="278"/>
      <c r="C92" s="279"/>
      <c r="D92" s="69">
        <f>SUM(K82,K85,K88,K91)/L91</f>
        <v>0</v>
      </c>
      <c r="E92" s="286"/>
      <c r="F92" s="257"/>
      <c r="G92" s="257"/>
      <c r="H92" s="257"/>
      <c r="N92" s="94" t="s">
        <v>251</v>
      </c>
    </row>
    <row r="93" spans="1:14" ht="15" customHeight="1">
      <c r="A93" s="257"/>
      <c r="B93" s="179"/>
      <c r="C93" s="179"/>
      <c r="D93" s="179"/>
      <c r="E93" s="179"/>
      <c r="F93" s="179"/>
      <c r="G93" s="179"/>
      <c r="H93" s="179"/>
      <c r="N93" s="94" t="s">
        <v>252</v>
      </c>
    </row>
    <row r="94" spans="1:18" s="37" customFormat="1" ht="27.75" customHeight="1">
      <c r="A94" s="255" t="s">
        <v>8</v>
      </c>
      <c r="B94" s="256"/>
      <c r="C94" s="256"/>
      <c r="D94" s="77" t="s">
        <v>9</v>
      </c>
      <c r="E94" s="57" t="s">
        <v>51</v>
      </c>
      <c r="F94" s="58" t="s">
        <v>50</v>
      </c>
      <c r="G94" s="36"/>
      <c r="H94" s="50"/>
      <c r="J94" s="97"/>
      <c r="K94" s="97"/>
      <c r="L94" s="97"/>
      <c r="M94" s="97"/>
      <c r="N94" s="94" t="s">
        <v>254</v>
      </c>
      <c r="O94" s="97"/>
      <c r="P94" s="97"/>
      <c r="Q94" s="97"/>
      <c r="R94" s="97"/>
    </row>
    <row r="95" spans="1:18" s="39" customFormat="1" ht="18.75" customHeight="1">
      <c r="A95" s="235" t="e">
        <f>D30</f>
        <v>#DIV/0!</v>
      </c>
      <c r="B95" s="236"/>
      <c r="C95" s="236"/>
      <c r="D95" s="40">
        <f>D52</f>
        <v>0</v>
      </c>
      <c r="E95" s="41">
        <f>D76</f>
        <v>0</v>
      </c>
      <c r="F95" s="42">
        <f>D92</f>
        <v>0</v>
      </c>
      <c r="G95" s="38"/>
      <c r="H95" s="51"/>
      <c r="J95" s="98"/>
      <c r="K95" s="98"/>
      <c r="L95" s="98"/>
      <c r="M95" s="98"/>
      <c r="N95" s="94" t="s">
        <v>255</v>
      </c>
      <c r="O95" s="98"/>
      <c r="P95" s="98"/>
      <c r="Q95" s="98"/>
      <c r="R95" s="98"/>
    </row>
    <row r="96" spans="1:14" ht="9.75" customHeight="1">
      <c r="A96" s="62"/>
      <c r="B96" s="63"/>
      <c r="C96" s="63"/>
      <c r="D96" s="76"/>
      <c r="E96" s="56"/>
      <c r="F96" s="55"/>
      <c r="G96" s="55"/>
      <c r="H96" s="55"/>
      <c r="N96" s="94" t="s">
        <v>253</v>
      </c>
    </row>
    <row r="97" spans="1:14" ht="18.75" customHeight="1">
      <c r="A97" s="253" t="s">
        <v>65</v>
      </c>
      <c r="B97" s="254"/>
      <c r="C97" s="254"/>
      <c r="D97" s="59" t="e">
        <f>AVERAGE(D30,D52,D76,D92)</f>
        <v>#DIV/0!</v>
      </c>
      <c r="N97" s="94" t="s">
        <v>256</v>
      </c>
    </row>
    <row r="98" spans="1:14" ht="18.75" customHeight="1">
      <c r="A98" s="62"/>
      <c r="B98" s="63"/>
      <c r="C98" s="63"/>
      <c r="D98" s="76"/>
      <c r="N98" s="94" t="s">
        <v>257</v>
      </c>
    </row>
    <row r="99" spans="1:14" ht="18.75" customHeight="1">
      <c r="A99" s="107" t="str">
        <f>"You have"&amp;" "&amp;COUNTIF(K17:K91,"n/a")&amp;" "&amp;"mandatory question(s) not ansewered."</f>
        <v>You have 21 mandatory question(s) not ansewered.</v>
      </c>
      <c r="B99" s="107"/>
      <c r="C99" s="108"/>
      <c r="D99" s="80">
        <v>1.1</v>
      </c>
      <c r="E99" s="80">
        <v>2.1</v>
      </c>
      <c r="F99" s="81">
        <v>3.1</v>
      </c>
      <c r="G99" s="80">
        <v>4.1</v>
      </c>
      <c r="N99" s="94" t="s">
        <v>258</v>
      </c>
    </row>
    <row r="100" spans="1:14" ht="18.75" customHeight="1">
      <c r="A100" s="107"/>
      <c r="B100" s="107"/>
      <c r="C100" s="108"/>
      <c r="D100" s="80">
        <v>1.2</v>
      </c>
      <c r="E100" s="80">
        <v>2.2</v>
      </c>
      <c r="F100" s="81">
        <v>3.2</v>
      </c>
      <c r="G100" s="80">
        <v>4.2</v>
      </c>
      <c r="N100" s="94" t="s">
        <v>259</v>
      </c>
    </row>
    <row r="101" spans="1:14" ht="18.75" customHeight="1">
      <c r="A101" s="105" t="s">
        <v>383</v>
      </c>
      <c r="B101" s="105"/>
      <c r="C101" s="106"/>
      <c r="D101" s="80">
        <v>1.3</v>
      </c>
      <c r="E101" s="80">
        <v>2.3</v>
      </c>
      <c r="F101" s="81">
        <v>3.3</v>
      </c>
      <c r="G101" s="80">
        <v>4.3</v>
      </c>
      <c r="N101" s="94" t="s">
        <v>260</v>
      </c>
    </row>
    <row r="102" spans="1:14" ht="18.75" customHeight="1">
      <c r="A102" s="105"/>
      <c r="B102" s="105"/>
      <c r="C102" s="106"/>
      <c r="D102" s="80">
        <v>1.4</v>
      </c>
      <c r="E102" s="80">
        <v>2.4</v>
      </c>
      <c r="F102" s="81">
        <v>3.4</v>
      </c>
      <c r="G102" s="80">
        <v>4.4</v>
      </c>
      <c r="N102" s="94" t="s">
        <v>261</v>
      </c>
    </row>
    <row r="103" spans="1:14" ht="18.75" customHeight="1">
      <c r="A103" s="105"/>
      <c r="B103" s="105"/>
      <c r="C103" s="106"/>
      <c r="D103" s="80">
        <v>1.5</v>
      </c>
      <c r="E103" s="80">
        <v>2.5</v>
      </c>
      <c r="F103" s="81">
        <v>3.5</v>
      </c>
      <c r="G103" s="82"/>
      <c r="N103" s="94" t="s">
        <v>262</v>
      </c>
    </row>
    <row r="104" spans="1:14" ht="18.75" customHeight="1">
      <c r="A104" s="105"/>
      <c r="B104" s="105"/>
      <c r="C104" s="106"/>
      <c r="D104" s="82"/>
      <c r="E104" s="80">
        <v>2.6</v>
      </c>
      <c r="F104" s="81">
        <v>3.6</v>
      </c>
      <c r="G104" s="83"/>
      <c r="N104" s="94" t="s">
        <v>263</v>
      </c>
    </row>
    <row r="105" spans="2:14" ht="18">
      <c r="B105" s="237"/>
      <c r="C105" s="238"/>
      <c r="E105" s="31"/>
      <c r="N105" s="94" t="s">
        <v>264</v>
      </c>
    </row>
    <row r="106" spans="1:14" ht="12.75">
      <c r="A106" s="145" t="s">
        <v>96</v>
      </c>
      <c r="B106" s="146"/>
      <c r="C106" s="146"/>
      <c r="D106" s="147"/>
      <c r="N106" s="94" t="s">
        <v>265</v>
      </c>
    </row>
    <row r="107" spans="1:14" ht="12.75">
      <c r="A107" s="126" t="s">
        <v>85</v>
      </c>
      <c r="B107" s="127"/>
      <c r="C107" s="130" t="s">
        <v>86</v>
      </c>
      <c r="D107" s="131"/>
      <c r="N107" s="94" t="s">
        <v>266</v>
      </c>
    </row>
    <row r="108" spans="1:14" ht="3.75" customHeight="1">
      <c r="A108" s="128"/>
      <c r="B108" s="129"/>
      <c r="C108" s="132"/>
      <c r="D108" s="133"/>
      <c r="N108" s="94" t="s">
        <v>267</v>
      </c>
    </row>
    <row r="109" spans="1:14" ht="12.75">
      <c r="A109" s="154" t="s">
        <v>87</v>
      </c>
      <c r="B109" s="155"/>
      <c r="C109" s="155" t="s">
        <v>88</v>
      </c>
      <c r="D109" s="154"/>
      <c r="E109" s="109" t="e">
        <f>IF(F109=TRUE,"◄","")</f>
        <v>#DIV/0!</v>
      </c>
      <c r="F109" s="110" t="e">
        <f>IF($D$97&gt;=5,TRUE,FALSE)</f>
        <v>#DIV/0!</v>
      </c>
      <c r="N109" s="94" t="s">
        <v>268</v>
      </c>
    </row>
    <row r="110" spans="1:14" ht="6" customHeight="1">
      <c r="A110" s="154"/>
      <c r="B110" s="155"/>
      <c r="C110" s="154"/>
      <c r="D110" s="154"/>
      <c r="E110" s="109"/>
      <c r="F110" s="110"/>
      <c r="G110" s="79"/>
      <c r="N110" s="94" t="s">
        <v>269</v>
      </c>
    </row>
    <row r="111" spans="1:14" ht="12.75">
      <c r="A111" s="154" t="s">
        <v>92</v>
      </c>
      <c r="B111" s="155"/>
      <c r="C111" s="163" t="s">
        <v>164</v>
      </c>
      <c r="D111" s="164"/>
      <c r="E111" s="109" t="e">
        <f>IF(F111=TRUE,"◄","")</f>
        <v>#DIV/0!</v>
      </c>
      <c r="F111" s="110" t="e">
        <f>IF(AND($D$97&lt;5,$D$97&gt;=3.1),TRUE,FALSE)</f>
        <v>#DIV/0!</v>
      </c>
      <c r="N111" s="94" t="s">
        <v>270</v>
      </c>
    </row>
    <row r="112" spans="1:14" ht="6.75" customHeight="1">
      <c r="A112" s="154"/>
      <c r="B112" s="155"/>
      <c r="C112" s="164"/>
      <c r="D112" s="164"/>
      <c r="E112" s="109"/>
      <c r="F112" s="110"/>
      <c r="H112" s="53"/>
      <c r="N112" s="94" t="s">
        <v>271</v>
      </c>
    </row>
    <row r="113" spans="1:14" ht="12.75">
      <c r="A113" s="160" t="s">
        <v>91</v>
      </c>
      <c r="B113" s="161"/>
      <c r="C113" s="155" t="s">
        <v>89</v>
      </c>
      <c r="D113" s="154"/>
      <c r="E113" s="109" t="e">
        <f>IF(F113=TRUE,"◄","")</f>
        <v>#DIV/0!</v>
      </c>
      <c r="F113" s="110" t="e">
        <f>IF(AND($D$97&lt;3,$D$97&gt;=1),TRUE,FALSE)</f>
        <v>#DIV/0!</v>
      </c>
      <c r="N113" s="94" t="s">
        <v>272</v>
      </c>
    </row>
    <row r="114" spans="1:14" ht="5.25" customHeight="1">
      <c r="A114" s="162"/>
      <c r="B114" s="161"/>
      <c r="C114" s="154"/>
      <c r="D114" s="154"/>
      <c r="E114" s="109"/>
      <c r="F114" s="110"/>
      <c r="N114" s="94" t="s">
        <v>273</v>
      </c>
    </row>
    <row r="115" spans="1:14" ht="12.75">
      <c r="A115" s="154" t="s">
        <v>93</v>
      </c>
      <c r="B115" s="155"/>
      <c r="C115" s="155" t="s">
        <v>90</v>
      </c>
      <c r="D115" s="154"/>
      <c r="E115" s="109" t="e">
        <f>IF(F115=TRUE,"◄","")</f>
        <v>#DIV/0!</v>
      </c>
      <c r="F115" s="110" t="e">
        <f>IF(AND($D$97&lt;1),TRUE,FALSE)</f>
        <v>#DIV/0!</v>
      </c>
      <c r="N115" s="94" t="s">
        <v>274</v>
      </c>
    </row>
    <row r="116" spans="1:14" ht="6" customHeight="1">
      <c r="A116" s="154"/>
      <c r="B116" s="155"/>
      <c r="C116" s="154"/>
      <c r="D116" s="154"/>
      <c r="E116" s="109"/>
      <c r="F116" s="110"/>
      <c r="N116" s="94" t="s">
        <v>275</v>
      </c>
    </row>
    <row r="117" ht="3" customHeight="1">
      <c r="N117" s="94" t="s">
        <v>276</v>
      </c>
    </row>
    <row r="118" ht="12.75" hidden="1">
      <c r="N118" s="94" t="s">
        <v>277</v>
      </c>
    </row>
    <row r="119" ht="12.75" hidden="1">
      <c r="N119" s="94" t="s">
        <v>278</v>
      </c>
    </row>
    <row r="120" ht="12.75" hidden="1">
      <c r="N120" s="94" t="s">
        <v>279</v>
      </c>
    </row>
    <row r="121" ht="12.75" hidden="1">
      <c r="N121" s="94" t="s">
        <v>280</v>
      </c>
    </row>
    <row r="122" ht="12.75" hidden="1">
      <c r="N122" s="94" t="s">
        <v>281</v>
      </c>
    </row>
    <row r="123" ht="12.75" hidden="1">
      <c r="N123" s="94" t="s">
        <v>282</v>
      </c>
    </row>
    <row r="124" ht="12.75" hidden="1">
      <c r="N124" s="94" t="s">
        <v>283</v>
      </c>
    </row>
    <row r="125" ht="12.75" hidden="1">
      <c r="N125" s="94" t="s">
        <v>284</v>
      </c>
    </row>
    <row r="126" ht="12.75" hidden="1">
      <c r="N126" s="94" t="s">
        <v>285</v>
      </c>
    </row>
    <row r="127" ht="12.75" hidden="1">
      <c r="N127" s="94" t="s">
        <v>286</v>
      </c>
    </row>
    <row r="128" ht="12.75" hidden="1">
      <c r="N128" s="94" t="s">
        <v>287</v>
      </c>
    </row>
    <row r="129" ht="12.75" hidden="1">
      <c r="N129" s="94" t="s">
        <v>288</v>
      </c>
    </row>
    <row r="130" ht="12.75" hidden="1">
      <c r="N130" s="94" t="s">
        <v>289</v>
      </c>
    </row>
    <row r="131" ht="12.75" hidden="1">
      <c r="N131" s="94" t="s">
        <v>290</v>
      </c>
    </row>
    <row r="132" ht="12.75" hidden="1">
      <c r="N132" s="94" t="s">
        <v>291</v>
      </c>
    </row>
    <row r="133" ht="12.75" hidden="1">
      <c r="N133" s="94" t="s">
        <v>292</v>
      </c>
    </row>
    <row r="134" ht="12.75" hidden="1">
      <c r="N134" s="94" t="s">
        <v>293</v>
      </c>
    </row>
    <row r="135" ht="12.75" hidden="1">
      <c r="N135" s="94" t="s">
        <v>294</v>
      </c>
    </row>
    <row r="136" ht="12.75" hidden="1">
      <c r="N136" s="94" t="s">
        <v>295</v>
      </c>
    </row>
    <row r="137" ht="12.75" hidden="1">
      <c r="N137" s="94" t="s">
        <v>296</v>
      </c>
    </row>
    <row r="138" ht="12.75" hidden="1">
      <c r="N138" s="94" t="s">
        <v>297</v>
      </c>
    </row>
    <row r="139" ht="12.75" hidden="1">
      <c r="N139" s="94" t="s">
        <v>298</v>
      </c>
    </row>
    <row r="140" ht="12.75" hidden="1">
      <c r="N140" s="94" t="s">
        <v>299</v>
      </c>
    </row>
    <row r="141" ht="12.75" hidden="1">
      <c r="N141" s="94" t="s">
        <v>300</v>
      </c>
    </row>
    <row r="142" ht="12.75" hidden="1">
      <c r="N142" s="94" t="s">
        <v>301</v>
      </c>
    </row>
    <row r="143" ht="12.75" hidden="1">
      <c r="N143" s="94" t="s">
        <v>302</v>
      </c>
    </row>
    <row r="144" ht="12.75" hidden="1">
      <c r="N144" s="94" t="s">
        <v>303</v>
      </c>
    </row>
    <row r="145" ht="12.75" hidden="1">
      <c r="N145" s="94" t="s">
        <v>304</v>
      </c>
    </row>
    <row r="146" ht="12.75" hidden="1">
      <c r="N146" s="94" t="s">
        <v>305</v>
      </c>
    </row>
    <row r="147" ht="12.75" hidden="1">
      <c r="N147" s="94" t="s">
        <v>306</v>
      </c>
    </row>
    <row r="148" ht="12.75" hidden="1">
      <c r="N148" s="94" t="s">
        <v>307</v>
      </c>
    </row>
    <row r="149" ht="12.75" hidden="1">
      <c r="N149" s="94" t="s">
        <v>308</v>
      </c>
    </row>
    <row r="150" ht="12.75" hidden="1">
      <c r="N150" s="94" t="s">
        <v>309</v>
      </c>
    </row>
    <row r="151" ht="12.75" hidden="1">
      <c r="N151" s="94" t="s">
        <v>310</v>
      </c>
    </row>
    <row r="152" ht="12.75" hidden="1">
      <c r="N152" s="94" t="s">
        <v>311</v>
      </c>
    </row>
    <row r="153" ht="12.75" hidden="1">
      <c r="N153" s="94" t="s">
        <v>312</v>
      </c>
    </row>
    <row r="154" ht="12.75" hidden="1">
      <c r="N154" s="94" t="s">
        <v>313</v>
      </c>
    </row>
    <row r="155" ht="12.75" hidden="1">
      <c r="N155" s="94" t="s">
        <v>314</v>
      </c>
    </row>
    <row r="156" ht="12.75" hidden="1">
      <c r="N156" s="94" t="s">
        <v>315</v>
      </c>
    </row>
    <row r="157" ht="12.75" hidden="1">
      <c r="N157" s="94" t="s">
        <v>316</v>
      </c>
    </row>
    <row r="158" ht="12.75" hidden="1">
      <c r="N158" s="94" t="s">
        <v>317</v>
      </c>
    </row>
    <row r="159" ht="12.75" hidden="1">
      <c r="N159" s="94" t="s">
        <v>318</v>
      </c>
    </row>
    <row r="160" ht="12.75" hidden="1">
      <c r="N160" s="94" t="s">
        <v>319</v>
      </c>
    </row>
    <row r="161" ht="12.75" hidden="1">
      <c r="N161" s="94" t="s">
        <v>320</v>
      </c>
    </row>
    <row r="162" ht="12.75" hidden="1">
      <c r="N162" s="94" t="s">
        <v>321</v>
      </c>
    </row>
    <row r="163" ht="12.75" hidden="1">
      <c r="N163" s="94" t="s">
        <v>322</v>
      </c>
    </row>
    <row r="164" ht="12.75" hidden="1">
      <c r="N164" s="94" t="s">
        <v>323</v>
      </c>
    </row>
    <row r="165" ht="12.75" hidden="1">
      <c r="N165" s="94" t="s">
        <v>324</v>
      </c>
    </row>
    <row r="166" ht="12.75" hidden="1">
      <c r="N166" s="94" t="s">
        <v>325</v>
      </c>
    </row>
    <row r="167" ht="12.75" hidden="1">
      <c r="N167" s="94" t="s">
        <v>326</v>
      </c>
    </row>
    <row r="168" ht="12.75" hidden="1">
      <c r="N168" s="94" t="s">
        <v>327</v>
      </c>
    </row>
    <row r="169" ht="12.75" hidden="1">
      <c r="N169" s="94" t="s">
        <v>328</v>
      </c>
    </row>
    <row r="170" ht="12.75" hidden="1">
      <c r="N170" s="94" t="s">
        <v>329</v>
      </c>
    </row>
    <row r="171" ht="12.75" hidden="1">
      <c r="N171" s="94" t="s">
        <v>330</v>
      </c>
    </row>
    <row r="172" ht="12.75" hidden="1">
      <c r="N172" s="94" t="s">
        <v>331</v>
      </c>
    </row>
    <row r="173" ht="12.75" hidden="1">
      <c r="N173" s="94" t="s">
        <v>332</v>
      </c>
    </row>
    <row r="174" ht="12.75" hidden="1">
      <c r="N174" s="94" t="s">
        <v>333</v>
      </c>
    </row>
    <row r="175" ht="12.75" hidden="1">
      <c r="N175" s="94" t="s">
        <v>334</v>
      </c>
    </row>
    <row r="176" ht="12.75" hidden="1">
      <c r="N176" s="94" t="s">
        <v>335</v>
      </c>
    </row>
    <row r="177" ht="12.75" hidden="1">
      <c r="N177" s="94" t="s">
        <v>336</v>
      </c>
    </row>
    <row r="178" ht="12.75" hidden="1">
      <c r="N178" s="94" t="s">
        <v>337</v>
      </c>
    </row>
    <row r="179" ht="12.75" hidden="1">
      <c r="N179" s="94" t="s">
        <v>338</v>
      </c>
    </row>
    <row r="180" ht="12.75" hidden="1">
      <c r="N180" s="94" t="s">
        <v>339</v>
      </c>
    </row>
    <row r="181" ht="12.75" hidden="1">
      <c r="N181" s="94" t="s">
        <v>340</v>
      </c>
    </row>
    <row r="182" ht="12.75" hidden="1">
      <c r="N182" s="94" t="s">
        <v>341</v>
      </c>
    </row>
    <row r="183" ht="12.75" hidden="1">
      <c r="N183" s="94" t="s">
        <v>342</v>
      </c>
    </row>
    <row r="184" ht="12.75" hidden="1">
      <c r="N184" s="94" t="s">
        <v>343</v>
      </c>
    </row>
    <row r="185" ht="12.75" hidden="1">
      <c r="N185" s="94" t="s">
        <v>344</v>
      </c>
    </row>
    <row r="186" ht="12.75" hidden="1">
      <c r="N186" s="94" t="s">
        <v>345</v>
      </c>
    </row>
    <row r="187" ht="12.75" hidden="1">
      <c r="N187" s="94" t="s">
        <v>346</v>
      </c>
    </row>
    <row r="188" ht="12.75" hidden="1">
      <c r="N188" s="94" t="s">
        <v>347</v>
      </c>
    </row>
    <row r="189" ht="12.75" hidden="1">
      <c r="N189" s="94" t="s">
        <v>348</v>
      </c>
    </row>
    <row r="190" ht="12.75" hidden="1">
      <c r="N190" s="94" t="s">
        <v>349</v>
      </c>
    </row>
    <row r="191" ht="12.75" hidden="1">
      <c r="N191" s="94" t="s">
        <v>350</v>
      </c>
    </row>
    <row r="192" ht="12.75" hidden="1">
      <c r="N192" s="94" t="s">
        <v>351</v>
      </c>
    </row>
    <row r="193" ht="12.75" hidden="1">
      <c r="N193" s="94" t="s">
        <v>352</v>
      </c>
    </row>
    <row r="194" ht="12.75" hidden="1">
      <c r="N194" s="94" t="s">
        <v>353</v>
      </c>
    </row>
    <row r="195" ht="12.75" hidden="1">
      <c r="N195" s="94" t="s">
        <v>354</v>
      </c>
    </row>
    <row r="196" ht="12.75" hidden="1">
      <c r="N196" s="94" t="s">
        <v>355</v>
      </c>
    </row>
    <row r="197" ht="12.75" hidden="1">
      <c r="N197" s="94" t="s">
        <v>356</v>
      </c>
    </row>
    <row r="198" ht="12.75" hidden="1">
      <c r="N198" s="94" t="s">
        <v>357</v>
      </c>
    </row>
    <row r="199" ht="12.75" hidden="1">
      <c r="N199" s="94" t="s">
        <v>358</v>
      </c>
    </row>
    <row r="200" ht="12.75" hidden="1">
      <c r="N200" s="94" t="s">
        <v>359</v>
      </c>
    </row>
    <row r="201" ht="12.75" hidden="1">
      <c r="N201" s="94" t="s">
        <v>360</v>
      </c>
    </row>
    <row r="202" ht="12.75" hidden="1">
      <c r="N202" s="94" t="s">
        <v>361</v>
      </c>
    </row>
    <row r="203" ht="12.75" hidden="1">
      <c r="N203" s="94" t="s">
        <v>362</v>
      </c>
    </row>
    <row r="204" ht="12.75" hidden="1">
      <c r="N204" s="94" t="s">
        <v>363</v>
      </c>
    </row>
    <row r="205" ht="12.75" hidden="1">
      <c r="N205" s="94" t="s">
        <v>364</v>
      </c>
    </row>
    <row r="206" ht="12.75" hidden="1">
      <c r="N206" s="94" t="s">
        <v>365</v>
      </c>
    </row>
    <row r="207" ht="12.75" hidden="1">
      <c r="N207" s="94" t="s">
        <v>366</v>
      </c>
    </row>
    <row r="208" ht="12.75" hidden="1">
      <c r="N208" s="94" t="s">
        <v>367</v>
      </c>
    </row>
    <row r="209" ht="12.75" hidden="1">
      <c r="N209" s="94" t="s">
        <v>368</v>
      </c>
    </row>
    <row r="210" ht="12.75" hidden="1">
      <c r="N210" s="94" t="s">
        <v>369</v>
      </c>
    </row>
    <row r="211" ht="12.75" hidden="1">
      <c r="N211" s="94" t="s">
        <v>370</v>
      </c>
    </row>
    <row r="212" ht="12.75" hidden="1">
      <c r="N212" s="94" t="s">
        <v>371</v>
      </c>
    </row>
    <row r="213" ht="12.75" hidden="1">
      <c r="N213" s="94" t="s">
        <v>372</v>
      </c>
    </row>
    <row r="214" ht="12.75" hidden="1">
      <c r="N214" s="94" t="s">
        <v>373</v>
      </c>
    </row>
    <row r="215" ht="12.75" hidden="1">
      <c r="N215" s="94" t="s">
        <v>374</v>
      </c>
    </row>
    <row r="216" ht="12.75" hidden="1">
      <c r="N216" s="94" t="s">
        <v>375</v>
      </c>
    </row>
    <row r="217" ht="12.75" hidden="1">
      <c r="N217" s="94" t="s">
        <v>376</v>
      </c>
    </row>
    <row r="218" ht="12.75" hidden="1">
      <c r="N218" s="94" t="s">
        <v>377</v>
      </c>
    </row>
  </sheetData>
  <sheetProtection password="97C8" sheet="1" objects="1" scenarios="1" selectLockedCells="1"/>
  <mergeCells count="142">
    <mergeCell ref="A30:C30"/>
    <mergeCell ref="A52:C52"/>
    <mergeCell ref="A92:C92"/>
    <mergeCell ref="A76:C76"/>
    <mergeCell ref="A79:H79"/>
    <mergeCell ref="D87:G87"/>
    <mergeCell ref="D84:G84"/>
    <mergeCell ref="H83:H85"/>
    <mergeCell ref="E92:H92"/>
    <mergeCell ref="B54:H54"/>
    <mergeCell ref="A2:H2"/>
    <mergeCell ref="B15:C17"/>
    <mergeCell ref="B18:C20"/>
    <mergeCell ref="H18:H20"/>
    <mergeCell ref="C5:E5"/>
    <mergeCell ref="A3:H3"/>
    <mergeCell ref="C9:D9"/>
    <mergeCell ref="H15:H17"/>
    <mergeCell ref="E7:F7"/>
    <mergeCell ref="D16:G16"/>
    <mergeCell ref="A95:C95"/>
    <mergeCell ref="B105:C105"/>
    <mergeCell ref="A86:A88"/>
    <mergeCell ref="B83:C85"/>
    <mergeCell ref="B86:C88"/>
    <mergeCell ref="B89:C91"/>
    <mergeCell ref="A97:C97"/>
    <mergeCell ref="A94:C94"/>
    <mergeCell ref="A93:H93"/>
    <mergeCell ref="D90:G90"/>
    <mergeCell ref="A89:A91"/>
    <mergeCell ref="H61:H63"/>
    <mergeCell ref="B80:C82"/>
    <mergeCell ref="D68:G68"/>
    <mergeCell ref="B70:C72"/>
    <mergeCell ref="D74:G74"/>
    <mergeCell ref="B67:C69"/>
    <mergeCell ref="A77:H77"/>
    <mergeCell ref="B78:H78"/>
    <mergeCell ref="A67:A69"/>
    <mergeCell ref="H37:H39"/>
    <mergeCell ref="A33:H33"/>
    <mergeCell ref="H34:H36"/>
    <mergeCell ref="A37:A39"/>
    <mergeCell ref="A34:A36"/>
    <mergeCell ref="D38:G38"/>
    <mergeCell ref="A73:A75"/>
    <mergeCell ref="A70:A72"/>
    <mergeCell ref="D11:G11"/>
    <mergeCell ref="A21:A23"/>
    <mergeCell ref="A24:A26"/>
    <mergeCell ref="A12:H12"/>
    <mergeCell ref="A15:A17"/>
    <mergeCell ref="A11:C11"/>
    <mergeCell ref="A18:A20"/>
    <mergeCell ref="B13:H13"/>
    <mergeCell ref="A14:H14"/>
    <mergeCell ref="D19:G19"/>
    <mergeCell ref="B64:C66"/>
    <mergeCell ref="H64:H66"/>
    <mergeCell ref="A49:A51"/>
    <mergeCell ref="H56:H60"/>
    <mergeCell ref="E52:H52"/>
    <mergeCell ref="A53:H53"/>
    <mergeCell ref="D56:D58"/>
    <mergeCell ref="F56:F58"/>
    <mergeCell ref="H27:H29"/>
    <mergeCell ref="D28:G28"/>
    <mergeCell ref="D22:G22"/>
    <mergeCell ref="B21:C23"/>
    <mergeCell ref="B24:C26"/>
    <mergeCell ref="H24:H26"/>
    <mergeCell ref="D25:G25"/>
    <mergeCell ref="H21:H23"/>
    <mergeCell ref="A27:A29"/>
    <mergeCell ref="B27:C29"/>
    <mergeCell ref="E30:H30"/>
    <mergeCell ref="D41:G41"/>
    <mergeCell ref="D35:G35"/>
    <mergeCell ref="B32:H32"/>
    <mergeCell ref="B34:C36"/>
    <mergeCell ref="B40:C42"/>
    <mergeCell ref="B37:C39"/>
    <mergeCell ref="A31:H31"/>
    <mergeCell ref="A80:A82"/>
    <mergeCell ref="D81:G81"/>
    <mergeCell ref="D47:G47"/>
    <mergeCell ref="B43:C45"/>
    <mergeCell ref="A43:A45"/>
    <mergeCell ref="D44:G44"/>
    <mergeCell ref="B49:C51"/>
    <mergeCell ref="A55:H55"/>
    <mergeCell ref="G56:G58"/>
    <mergeCell ref="A56:A60"/>
    <mergeCell ref="D71:G71"/>
    <mergeCell ref="A40:A42"/>
    <mergeCell ref="A46:A48"/>
    <mergeCell ref="H46:H48"/>
    <mergeCell ref="H43:H45"/>
    <mergeCell ref="H67:H69"/>
    <mergeCell ref="H70:H72"/>
    <mergeCell ref="E56:E58"/>
    <mergeCell ref="A115:B116"/>
    <mergeCell ref="C115:D116"/>
    <mergeCell ref="E76:H76"/>
    <mergeCell ref="H89:H91"/>
    <mergeCell ref="A113:B114"/>
    <mergeCell ref="C113:D114"/>
    <mergeCell ref="A109:B110"/>
    <mergeCell ref="C109:D110"/>
    <mergeCell ref="A111:B112"/>
    <mergeCell ref="C111:D112"/>
    <mergeCell ref="E115:E116"/>
    <mergeCell ref="F115:F116"/>
    <mergeCell ref="H49:H51"/>
    <mergeCell ref="B46:C48"/>
    <mergeCell ref="B61:C63"/>
    <mergeCell ref="A106:D106"/>
    <mergeCell ref="D50:G50"/>
    <mergeCell ref="H80:H82"/>
    <mergeCell ref="H86:H88"/>
    <mergeCell ref="H73:H75"/>
    <mergeCell ref="F113:F114"/>
    <mergeCell ref="C7:D7"/>
    <mergeCell ref="E109:E110"/>
    <mergeCell ref="F111:F112"/>
    <mergeCell ref="E113:E114"/>
    <mergeCell ref="B73:C75"/>
    <mergeCell ref="A107:B108"/>
    <mergeCell ref="C107:D108"/>
    <mergeCell ref="B56:C60"/>
    <mergeCell ref="A83:A85"/>
    <mergeCell ref="A1:H1"/>
    <mergeCell ref="A101:C104"/>
    <mergeCell ref="A99:C100"/>
    <mergeCell ref="E111:E112"/>
    <mergeCell ref="F109:F110"/>
    <mergeCell ref="A64:A66"/>
    <mergeCell ref="D65:G65"/>
    <mergeCell ref="D59:G59"/>
    <mergeCell ref="A61:A63"/>
    <mergeCell ref="D62:G62"/>
  </mergeCells>
  <conditionalFormatting sqref="D91:G91 D88:G88 D85:G85 D82:G82 D75:G75 D72:G72 D69:G69 D66:G66 D63:G63 D60:G60 D51:G51 D48:G48 D45:G45 D42:G42 D39:G39 D36:G36 D29:G29 D26:G26 D23:G23 D20:G20 D17:G17">
    <cfRule type="expression" priority="157" dxfId="0" stopIfTrue="1">
      <formula>"x"</formula>
    </cfRule>
    <cfRule type="containsText" priority="158" dxfId="0" operator="containsText" stopIfTrue="1" text="x">
      <formula>NOT(ISERROR(SEARCH("x",D17)))</formula>
    </cfRule>
  </conditionalFormatting>
  <conditionalFormatting sqref="D99">
    <cfRule type="expression" priority="3" dxfId="2" stopIfTrue="1">
      <formula>$K$17="n/a"</formula>
    </cfRule>
  </conditionalFormatting>
  <conditionalFormatting sqref="D100">
    <cfRule type="expression" priority="4" dxfId="2" stopIfTrue="1">
      <formula>$K$20="n/a"</formula>
    </cfRule>
  </conditionalFormatting>
  <conditionalFormatting sqref="D101">
    <cfRule type="expression" priority="5" dxfId="2" stopIfTrue="1">
      <formula>$K$23="n/a"</formula>
    </cfRule>
  </conditionalFormatting>
  <conditionalFormatting sqref="D102">
    <cfRule type="expression" priority="6" dxfId="2" stopIfTrue="1">
      <formula>$K$26="n/a"</formula>
    </cfRule>
  </conditionalFormatting>
  <conditionalFormatting sqref="D103">
    <cfRule type="expression" priority="7" dxfId="2" stopIfTrue="1">
      <formula>$K$29="n/a"</formula>
    </cfRule>
  </conditionalFormatting>
  <conditionalFormatting sqref="E99">
    <cfRule type="expression" priority="8" dxfId="2" stopIfTrue="1">
      <formula>$K$36="n/a"</formula>
    </cfRule>
  </conditionalFormatting>
  <conditionalFormatting sqref="E100">
    <cfRule type="expression" priority="9" dxfId="2" stopIfTrue="1">
      <formula>$K$39="n/a"</formula>
    </cfRule>
  </conditionalFormatting>
  <conditionalFormatting sqref="E101">
    <cfRule type="expression" priority="10" dxfId="2" stopIfTrue="1">
      <formula>$K$42="n/a"</formula>
    </cfRule>
  </conditionalFormatting>
  <conditionalFormatting sqref="E102">
    <cfRule type="expression" priority="11" dxfId="2" stopIfTrue="1">
      <formula>$K$45="n/a"</formula>
    </cfRule>
  </conditionalFormatting>
  <conditionalFormatting sqref="E104">
    <cfRule type="expression" priority="12" dxfId="2" stopIfTrue="1">
      <formula>$K$51="n/a"</formula>
    </cfRule>
  </conditionalFormatting>
  <conditionalFormatting sqref="F99">
    <cfRule type="expression" priority="13" dxfId="2" stopIfTrue="1">
      <formula>$K$60="n/a"</formula>
    </cfRule>
  </conditionalFormatting>
  <conditionalFormatting sqref="F100">
    <cfRule type="expression" priority="14" dxfId="2" stopIfTrue="1">
      <formula>$K$63="n/a"</formula>
    </cfRule>
  </conditionalFormatting>
  <conditionalFormatting sqref="F101">
    <cfRule type="expression" priority="15" dxfId="2" stopIfTrue="1">
      <formula>$K$66="n/a"</formula>
    </cfRule>
  </conditionalFormatting>
  <conditionalFormatting sqref="F102">
    <cfRule type="expression" priority="16" dxfId="2" stopIfTrue="1">
      <formula>$K$69="n/a"</formula>
    </cfRule>
  </conditionalFormatting>
  <conditionalFormatting sqref="G99">
    <cfRule type="expression" priority="17" dxfId="2" stopIfTrue="1">
      <formula>$K$82="n/a"</formula>
    </cfRule>
  </conditionalFormatting>
  <conditionalFormatting sqref="G100">
    <cfRule type="expression" priority="18" dxfId="2" stopIfTrue="1">
      <formula>$K$86="n/a"</formula>
    </cfRule>
  </conditionalFormatting>
  <conditionalFormatting sqref="G102">
    <cfRule type="expression" priority="19" dxfId="2" stopIfTrue="1">
      <formula>$K$91="n/a"</formula>
    </cfRule>
  </conditionalFormatting>
  <conditionalFormatting sqref="A111:D112">
    <cfRule type="expression" priority="20" dxfId="3" stopIfTrue="1">
      <formula>$E$111="◄"</formula>
    </cfRule>
  </conditionalFormatting>
  <conditionalFormatting sqref="C109:D110">
    <cfRule type="expression" priority="21" dxfId="3" stopIfTrue="1">
      <formula>$C$109="◄"</formula>
    </cfRule>
  </conditionalFormatting>
  <conditionalFormatting sqref="A109:B110">
    <cfRule type="expression" priority="22" dxfId="3" stopIfTrue="1">
      <formula>$E$109="◄"</formula>
    </cfRule>
  </conditionalFormatting>
  <conditionalFormatting sqref="A113:D114">
    <cfRule type="expression" priority="23" dxfId="3" stopIfTrue="1">
      <formula>$E$113="◄"</formula>
    </cfRule>
  </conditionalFormatting>
  <conditionalFormatting sqref="A115:D116">
    <cfRule type="expression" priority="24" dxfId="3" stopIfTrue="1">
      <formula>$E$115="◄"</formula>
    </cfRule>
  </conditionalFormatting>
  <conditionalFormatting sqref="D30">
    <cfRule type="expression" priority="25" dxfId="4" stopIfTrue="1">
      <formula>ISERROR($D$30)</formula>
    </cfRule>
  </conditionalFormatting>
  <conditionalFormatting sqref="E109:E110">
    <cfRule type="expression" priority="26" dxfId="5" stopIfTrue="1">
      <formula>ISERROR($E$109)</formula>
    </cfRule>
  </conditionalFormatting>
  <conditionalFormatting sqref="E111:E112">
    <cfRule type="expression" priority="27" dxfId="5" stopIfTrue="1">
      <formula>ISERROR($E$111)</formula>
    </cfRule>
  </conditionalFormatting>
  <conditionalFormatting sqref="E113:E114">
    <cfRule type="expression" priority="28" dxfId="5" stopIfTrue="1">
      <formula>ISERROR($E$113)</formula>
    </cfRule>
  </conditionalFormatting>
  <conditionalFormatting sqref="E115:E116">
    <cfRule type="expression" priority="29" dxfId="5" stopIfTrue="1">
      <formula>ISERROR($E$115)</formula>
    </cfRule>
  </conditionalFormatting>
  <conditionalFormatting sqref="A95:C95">
    <cfRule type="expression" priority="30" dxfId="4" stopIfTrue="1">
      <formula>ISERROR($A$95)</formula>
    </cfRule>
  </conditionalFormatting>
  <conditionalFormatting sqref="D97">
    <cfRule type="expression" priority="31" dxfId="6" stopIfTrue="1">
      <formula>ISERROR($D$97)</formula>
    </cfRule>
  </conditionalFormatting>
  <dataValidations count="3">
    <dataValidation allowBlank="1" showInputMessage="1" showErrorMessage="1" promptTitle="Report title:" prompt="&#10;Type the exact title of the assessment report (don't use acroynms), e.g. &quot;Emergency Food Security and Nutrition Assessment in Darfur, Sudan 2005&quot;" sqref="C5"/>
    <dataValidation type="list" showInputMessage="1" showErrorMessage="1" promptTitle="Crisis type:" prompt="&#10;Select &quot;1=Natural disaster&quot; for drought, flood, hurricane/typhoon/cyclone, earthquake, tsunami, volcanic eruptions, locust, etc.&#10;Select “2=Man-made disaster” for conflicts/war, economic crisis, political instability, terrorism, etc.&#10;" sqref="C9:D9">
      <formula1>$P$17:$P$19</formula1>
    </dataValidation>
    <dataValidation type="list" allowBlank="1" showInputMessage="1" showErrorMessage="1" sqref="C7">
      <formula1>$N$17:$N$218</formula1>
    </dataValidation>
  </dataValidations>
  <hyperlinks>
    <hyperlink ref="D99" location="'FSA_AccuracyChecklist '!A15" display="'FSA_AccuracyChecklist '!A15"/>
    <hyperlink ref="D100" location="'FSA_AccuracyChecklist '!A18" display="'FSA_AccuracyChecklist '!A18"/>
    <hyperlink ref="D101" location="'FSA_AccuracyChecklist '!A21" display="'FSA_AccuracyChecklist '!A21"/>
    <hyperlink ref="D102" location="'FSA_AccuracyChecklist '!A24" display="'FSA_AccuracyChecklist '!A24"/>
    <hyperlink ref="D103" location="'FSA_AccuracyChecklist '!A27" display="'FSA_AccuracyChecklist '!A27"/>
    <hyperlink ref="E99" location="'FSA_AccuracyChecklist '!A34" display="'FSA_AccuracyChecklist '!A34"/>
    <hyperlink ref="E100" location="'FSA_AccuracyChecklist '!A37" display="'FSA_AccuracyChecklist '!A37"/>
    <hyperlink ref="E101" location="'FSA_AccuracyChecklist '!A40" display="'FSA_AccuracyChecklist '!A40"/>
    <hyperlink ref="E102" location="'FSA_AccuracyChecklist '!A43" display="'FSA_AccuracyChecklist '!A43"/>
    <hyperlink ref="E103" location="'FSA_AccuracyChecklist '!A46" display="'FSA_AccuracyChecklist '!A46"/>
    <hyperlink ref="E104" location="'FSA_AccuracyChecklist '!A49" display="'FSA_AccuracyChecklist '!A49"/>
    <hyperlink ref="F99" location="'FSA_AccuracyChecklist '!A56" display="'FSA_AccuracyChecklist '!A56"/>
    <hyperlink ref="F100" location="'FSA_AccuracyChecklist '!A61" display="'FSA_AccuracyChecklist '!A61"/>
    <hyperlink ref="F101" location="'FSA_AccuracyChecklist '!A64" display="'FSA_AccuracyChecklist '!A64"/>
    <hyperlink ref="F102" location="'FSA_AccuracyChecklist '!A67" display="'FSA_AccuracyChecklist '!A67"/>
    <hyperlink ref="F103" location="'FSA_AccuracyChecklist '!A70" display="'FSA_AccuracyChecklist '!A70"/>
    <hyperlink ref="F104" location="'FSA_AccuracyChecklist '!A73" display="'FSA_AccuracyChecklist '!A73"/>
    <hyperlink ref="G99" location="'FSA_AccuracyChecklist '!A80" display="'FSA_AccuracyChecklist '!A80"/>
    <hyperlink ref="G100" location="'FSA_AccuracyChecklist '!A83" display="'FSA_AccuracyChecklist '!A83"/>
    <hyperlink ref="G101" location="'FSA_AccuracyChecklist '!A86" display="'FSA_AccuracyChecklist '!A86"/>
    <hyperlink ref="G102" location="'FSA_AccuracyChecklist '!A89" display="'FSA_AccuracyChecklist '!A89"/>
  </hyperlinks>
  <printOptions/>
  <pageMargins left="0.35" right="0.2" top="0.33" bottom="0.47" header="0.33" footer="0.72"/>
  <pageSetup horizontalDpi="600" verticalDpi="600" orientation="landscape" paperSize="9" scale="95" r:id="rId3"/>
  <rowBreaks count="3" manualBreakCount="3">
    <brk id="30" max="7" man="1"/>
    <brk id="52" max="7" man="1"/>
    <brk id="76" max="7" man="1"/>
  </rowBreaks>
  <ignoredErrors>
    <ignoredError sqref="E109:F109 E111:F111 E113:F113 E115:F115 A95" evalError="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hquser</dc:creator>
  <cp:keywords/>
  <dc:description/>
  <cp:lastModifiedBy>Wael Attia</cp:lastModifiedBy>
  <cp:lastPrinted>2008-12-01T15:08:59Z</cp:lastPrinted>
  <dcterms:created xsi:type="dcterms:W3CDTF">2008-09-09T12:37:25Z</dcterms:created>
  <dcterms:modified xsi:type="dcterms:W3CDTF">2008-12-17T16:35:42Z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